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C:\Users\T07-90\Desktop\地区教研提出用\"/>
    </mc:Choice>
  </mc:AlternateContent>
  <xr:revisionPtr revIDLastSave="0" documentId="8_{47555850-3CE2-41F2-9D09-DA1B0544087B}" xr6:coauthVersionLast="36" xr6:coauthVersionMax="36" xr10:uidLastSave="{00000000-0000-0000-0000-000000000000}"/>
  <workbookProtection lockStructure="1"/>
  <bookViews>
    <workbookView xWindow="-105" yWindow="-105" windowWidth="19425" windowHeight="11505" tabRatio="790" xr2:uid="{00000000-000D-0000-FFFF-FFFF00000000}"/>
  </bookViews>
  <sheets>
    <sheet name="数式(問)" sheetId="3" r:id="rId1"/>
  </sheets>
  <calcPr calcId="191029"/>
</workbook>
</file>

<file path=xl/calcChain.xml><?xml version="1.0" encoding="utf-8"?>
<calcChain xmlns="http://schemas.openxmlformats.org/spreadsheetml/2006/main">
  <c r="D178" i="3" l="1"/>
  <c r="N164" i="3"/>
  <c r="G163" i="3"/>
  <c r="G104" i="3"/>
  <c r="G105" i="3"/>
  <c r="G106" i="3"/>
  <c r="G107" i="3"/>
  <c r="G108" i="3"/>
  <c r="G103" i="3"/>
  <c r="F109" i="3"/>
  <c r="C185" i="3"/>
  <c r="F124" i="3"/>
  <c r="N166" i="3" l="1"/>
  <c r="N168" i="3"/>
  <c r="N167" i="3"/>
  <c r="N165" i="3"/>
  <c r="P179" i="3"/>
  <c r="R179" i="3"/>
  <c r="F168" i="3"/>
  <c r="F167" i="3"/>
  <c r="F166" i="3"/>
  <c r="F165" i="3"/>
  <c r="F164" i="3"/>
  <c r="F163" i="3"/>
  <c r="F118" i="3"/>
  <c r="F139" i="3"/>
  <c r="F138" i="3"/>
  <c r="F137" i="3"/>
  <c r="F136" i="3"/>
  <c r="F135" i="3"/>
  <c r="F134" i="3"/>
  <c r="G134" i="3" s="1"/>
  <c r="K104" i="3"/>
  <c r="L104" i="3"/>
  <c r="K105" i="3"/>
  <c r="L105" i="3"/>
  <c r="K106" i="3"/>
  <c r="L106" i="3"/>
  <c r="K107" i="3"/>
  <c r="L107" i="3"/>
  <c r="K108" i="3"/>
  <c r="L108" i="3"/>
  <c r="L103" i="3"/>
  <c r="K103" i="3"/>
  <c r="I92" i="3"/>
  <c r="H92" i="3"/>
  <c r="G92" i="3"/>
  <c r="I91" i="3"/>
  <c r="H91" i="3"/>
  <c r="G91" i="3"/>
  <c r="I90" i="3"/>
  <c r="H90" i="3"/>
  <c r="G90" i="3"/>
  <c r="I89" i="3"/>
  <c r="H89" i="3"/>
  <c r="G89" i="3"/>
  <c r="I88" i="3"/>
  <c r="H88" i="3"/>
  <c r="G88" i="3"/>
  <c r="I87" i="3"/>
  <c r="H87" i="3"/>
  <c r="G87" i="3"/>
  <c r="I86" i="3"/>
  <c r="H86" i="3"/>
  <c r="G86" i="3"/>
  <c r="I85" i="3"/>
  <c r="H85" i="3"/>
  <c r="N84" i="3" s="1"/>
  <c r="G85" i="3"/>
  <c r="I77" i="3"/>
  <c r="H77" i="3"/>
  <c r="G77" i="3"/>
  <c r="I76" i="3"/>
  <c r="H76" i="3"/>
  <c r="G76" i="3"/>
  <c r="I75" i="3"/>
  <c r="H75" i="3"/>
  <c r="G75" i="3"/>
  <c r="I74" i="3"/>
  <c r="H74" i="3"/>
  <c r="G74" i="3"/>
  <c r="I73" i="3"/>
  <c r="H73" i="3"/>
  <c r="G73" i="3"/>
  <c r="I72" i="3"/>
  <c r="H72" i="3"/>
  <c r="G72" i="3"/>
  <c r="I71" i="3"/>
  <c r="H71" i="3"/>
  <c r="G71" i="3"/>
  <c r="I70" i="3"/>
  <c r="H70" i="3"/>
  <c r="G70" i="3"/>
  <c r="N69" i="3"/>
  <c r="I53" i="3"/>
  <c r="H53" i="3"/>
  <c r="G53" i="3"/>
  <c r="I52" i="3"/>
  <c r="H52" i="3"/>
  <c r="G52" i="3"/>
  <c r="I51" i="3"/>
  <c r="H51" i="3"/>
  <c r="G51" i="3"/>
  <c r="I50" i="3"/>
  <c r="H50" i="3"/>
  <c r="G50" i="3"/>
  <c r="I49" i="3"/>
  <c r="H49" i="3"/>
  <c r="G49" i="3"/>
  <c r="I48" i="3"/>
  <c r="H48" i="3"/>
  <c r="G48" i="3"/>
  <c r="I47" i="3"/>
  <c r="H47" i="3"/>
  <c r="G47" i="3"/>
  <c r="I46" i="3"/>
  <c r="H46" i="3"/>
  <c r="G46" i="3"/>
  <c r="G32" i="3"/>
  <c r="H32" i="3"/>
  <c r="I32" i="3"/>
  <c r="G33" i="3"/>
  <c r="H33" i="3"/>
  <c r="I33" i="3"/>
  <c r="G34" i="3"/>
  <c r="H34" i="3"/>
  <c r="I34" i="3"/>
  <c r="G35" i="3"/>
  <c r="H35" i="3"/>
  <c r="I35" i="3"/>
  <c r="G36" i="3"/>
  <c r="H36" i="3"/>
  <c r="I36" i="3"/>
  <c r="G37" i="3"/>
  <c r="H37" i="3"/>
  <c r="I37" i="3"/>
  <c r="G38" i="3"/>
  <c r="H38" i="3"/>
  <c r="I38" i="3"/>
  <c r="H31" i="3"/>
  <c r="I31" i="3"/>
  <c r="G31" i="3"/>
  <c r="H164" i="3"/>
  <c r="H165" i="3"/>
  <c r="H167" i="3"/>
  <c r="H168" i="3"/>
  <c r="H166" i="3"/>
  <c r="H139" i="3"/>
  <c r="H138" i="3"/>
  <c r="H136" i="3"/>
  <c r="H137" i="3"/>
  <c r="G122" i="3"/>
  <c r="G121" i="3"/>
  <c r="G123" i="3"/>
  <c r="G119" i="3"/>
  <c r="G120" i="3"/>
  <c r="G118" i="3"/>
  <c r="H134" i="3"/>
  <c r="N45" i="3" l="1"/>
  <c r="P178" i="3"/>
  <c r="O178" i="3"/>
  <c r="O180" i="3"/>
  <c r="O179" i="3"/>
  <c r="Q179" i="3"/>
  <c r="F169" i="3"/>
  <c r="G140" i="3"/>
  <c r="M103" i="3"/>
  <c r="M105" i="3"/>
  <c r="M104" i="3"/>
  <c r="M107" i="3"/>
  <c r="M108" i="3"/>
  <c r="M106" i="3"/>
  <c r="F140" i="3"/>
  <c r="N30" i="3"/>
  <c r="H135" i="3"/>
  <c r="P180" i="3" l="1"/>
  <c r="O181" i="3"/>
  <c r="Q178" i="3"/>
  <c r="R178" i="3"/>
  <c r="G169" i="3"/>
  <c r="M109" i="3"/>
  <c r="N101" i="3" s="1"/>
  <c r="H163" i="3"/>
  <c r="Q180" i="3" l="1"/>
  <c r="R180" i="3"/>
  <c r="P181" i="3"/>
  <c r="H177" i="3" l="1"/>
  <c r="R181" i="3"/>
  <c r="Q181" i="3"/>
</calcChain>
</file>

<file path=xl/sharedStrings.xml><?xml version="1.0" encoding="utf-8"?>
<sst xmlns="http://schemas.openxmlformats.org/spreadsheetml/2006/main" count="226" uniqueCount="126">
  <si>
    <t>再生紙A4</t>
    <rPh sb="0" eb="3">
      <t>サイセイシ</t>
    </rPh>
    <phoneticPr fontId="1"/>
  </si>
  <si>
    <t>再生紙A3</t>
    <rPh sb="0" eb="3">
      <t>サイセイシ</t>
    </rPh>
    <phoneticPr fontId="1"/>
  </si>
  <si>
    <t>再生紙B5</t>
    <rPh sb="0" eb="3">
      <t>サイセイシ</t>
    </rPh>
    <phoneticPr fontId="1"/>
  </si>
  <si>
    <t>再生紙B4</t>
    <rPh sb="0" eb="3">
      <t>サイセイシ</t>
    </rPh>
    <phoneticPr fontId="1"/>
  </si>
  <si>
    <t>◆オートフィル</t>
    <phoneticPr fontId="1"/>
  </si>
  <si>
    <t>Excelには、データを自動で入力できる便利な機能があります。</t>
    <phoneticPr fontId="1"/>
  </si>
  <si>
    <t>その一つが「オートフィル」です。</t>
    <phoneticPr fontId="1"/>
  </si>
  <si>
    <t>セルに「1月1日」や「月曜日」といった値を入力し、そのセルの右下にある小さな四角をドラッグすると、</t>
    <phoneticPr fontId="1"/>
  </si>
  <si>
    <t>続きの日付や曜日が自動的に次のセルに入力されます。</t>
    <phoneticPr fontId="1"/>
  </si>
  <si>
    <t>たとえば、「1月1日」と入力してオートフィルを使えば、1月2日、1月3日…と自動で連続した日付が入ります。</t>
    <phoneticPr fontId="1"/>
  </si>
  <si>
    <t>同様に「月曜日」と入力すれば、火曜日、水曜日…と自動で入力されます。</t>
    <phoneticPr fontId="1"/>
  </si>
  <si>
    <t>日付</t>
    <rPh sb="0" eb="2">
      <t>ヒヅケ</t>
    </rPh>
    <phoneticPr fontId="10"/>
  </si>
  <si>
    <t>曜日</t>
    <rPh sb="0" eb="2">
      <t>ヨウビ</t>
    </rPh>
    <phoneticPr fontId="10"/>
  </si>
  <si>
    <t>曜日_英</t>
    <rPh sb="0" eb="2">
      <t>ヨウビ</t>
    </rPh>
    <rPh sb="3" eb="4">
      <t>エイ</t>
    </rPh>
    <phoneticPr fontId="10"/>
  </si>
  <si>
    <t>ためしにやってみましょう</t>
    <phoneticPr fontId="1"/>
  </si>
  <si>
    <t>日</t>
  </si>
  <si>
    <t>日</t>
    <rPh sb="0" eb="1">
      <t>ニチ</t>
    </rPh>
    <phoneticPr fontId="10"/>
  </si>
  <si>
    <t>SUN</t>
    <phoneticPr fontId="10"/>
  </si>
  <si>
    <t>月</t>
  </si>
  <si>
    <t>Mon</t>
  </si>
  <si>
    <t>火</t>
  </si>
  <si>
    <t>Tue</t>
  </si>
  <si>
    <t>水</t>
  </si>
  <si>
    <t>Wed</t>
  </si>
  <si>
    <t>木</t>
  </si>
  <si>
    <t>Thu</t>
  </si>
  <si>
    <t>金</t>
  </si>
  <si>
    <t>Fri</t>
  </si>
  <si>
    <t>土</t>
  </si>
  <si>
    <t>Sat</t>
  </si>
  <si>
    <t>Sun</t>
  </si>
  <si>
    <t>問題1</t>
    <rPh sb="0" eb="2">
      <t>モンダイ</t>
    </rPh>
    <phoneticPr fontId="1"/>
  </si>
  <si>
    <t>正解判定（全部〇になったらOK）</t>
    <rPh sb="0" eb="2">
      <t>セイカイ</t>
    </rPh>
    <rPh sb="2" eb="4">
      <t>ハンテイ</t>
    </rPh>
    <rPh sb="5" eb="7">
      <t>ゼンブ</t>
    </rPh>
    <phoneticPr fontId="1"/>
  </si>
  <si>
    <t>①　まずセルを選択します。選択すると枠が緑になります。</t>
    <rPh sb="7" eb="9">
      <t>センタク</t>
    </rPh>
    <rPh sb="13" eb="15">
      <t>センタク</t>
    </rPh>
    <rPh sb="18" eb="19">
      <t>ワク</t>
    </rPh>
    <rPh sb="20" eb="21">
      <t>ミドリ</t>
    </rPh>
    <phoneticPr fontId="1"/>
  </si>
  <si>
    <t>②　セルの右下にカーソルを合わせます。</t>
    <rPh sb="5" eb="7">
      <t>ミギシタ</t>
    </rPh>
    <rPh sb="13" eb="14">
      <t>ア</t>
    </rPh>
    <phoneticPr fontId="1"/>
  </si>
  <si>
    <t>　　右下に合わせる前はカーソルはこれです</t>
    <phoneticPr fontId="1"/>
  </si>
  <si>
    <t>　　右下に合った後のカーソルはこれです</t>
    <rPh sb="8" eb="9">
      <t>アト</t>
    </rPh>
    <phoneticPr fontId="1"/>
  </si>
  <si>
    <t>オートフィルで以下の表を完成させてください</t>
    <rPh sb="7" eb="9">
      <t>イカ</t>
    </rPh>
    <rPh sb="10" eb="11">
      <t>ヒョウ</t>
    </rPh>
    <rPh sb="12" eb="14">
      <t>カンセイ</t>
    </rPh>
    <phoneticPr fontId="1"/>
  </si>
  <si>
    <t>セルの右下にカーソルを合わせて　　になったときにダブルクリックをしてみてください</t>
    <rPh sb="3" eb="5">
      <t>ミギシタ</t>
    </rPh>
    <rPh sb="11" eb="12">
      <t>ア</t>
    </rPh>
    <phoneticPr fontId="1"/>
  </si>
  <si>
    <t>問題1（補講）</t>
    <rPh sb="0" eb="2">
      <t>モンダイ</t>
    </rPh>
    <rPh sb="4" eb="6">
      <t>ホコウ</t>
    </rPh>
    <phoneticPr fontId="1"/>
  </si>
  <si>
    <t>ダブルクリックでオートフィルしてみよう</t>
    <phoneticPr fontId="1"/>
  </si>
  <si>
    <t>意外と知られてない機能ですが、隣接した行が入力されている場合、ダブルクリックでもオートフィルになります</t>
    <rPh sb="0" eb="2">
      <t>イガイ</t>
    </rPh>
    <rPh sb="3" eb="4">
      <t>シ</t>
    </rPh>
    <rPh sb="9" eb="11">
      <t>キノウ</t>
    </rPh>
    <rPh sb="15" eb="17">
      <t>リンセツ</t>
    </rPh>
    <rPh sb="19" eb="20">
      <t>ギョウ</t>
    </rPh>
    <rPh sb="21" eb="23">
      <t>ニュウリョク</t>
    </rPh>
    <rPh sb="28" eb="30">
      <t>バアイ</t>
    </rPh>
    <phoneticPr fontId="1"/>
  </si>
  <si>
    <t>問題2</t>
    <rPh sb="0" eb="2">
      <t>モンダイ</t>
    </rPh>
    <phoneticPr fontId="1"/>
  </si>
  <si>
    <t>1つのセルだけに「1」や「2」を入力してドラッグすると、その数字が繰り返されますが、</t>
    <phoneticPr fontId="1"/>
  </si>
  <si>
    <t>最初に2つのセルに連続するデータを入れると、連続したデータを入力できます。</t>
    <phoneticPr fontId="1"/>
  </si>
  <si>
    <t>たとえば、奇数や偶数の連続データを入力する場合、まず2つのセルに「1」と「3」、「2」と「4」と入力してから、</t>
    <phoneticPr fontId="1"/>
  </si>
  <si>
    <t>2つのセルを選択してドラッグすることで、自動的に奇数や偶数が続いて入力できます。</t>
    <phoneticPr fontId="1"/>
  </si>
  <si>
    <t>数字</t>
    <rPh sb="0" eb="2">
      <t>スウジ</t>
    </rPh>
    <phoneticPr fontId="10"/>
  </si>
  <si>
    <t>奇数</t>
    <rPh sb="0" eb="2">
      <t>キスウ</t>
    </rPh>
    <phoneticPr fontId="10"/>
  </si>
  <si>
    <t>偶数</t>
    <rPh sb="0" eb="2">
      <t>グウスウ</t>
    </rPh>
    <phoneticPr fontId="10"/>
  </si>
  <si>
    <t>まず数字の1をオートフィルすると1だけになります</t>
    <rPh sb="2" eb="4">
      <t>スウジ</t>
    </rPh>
    <phoneticPr fontId="1"/>
  </si>
  <si>
    <t>しかし1の下に3を入れて、1と3のセルを選択してオートフィルすると奇数になります</t>
    <rPh sb="5" eb="6">
      <t>シタ</t>
    </rPh>
    <rPh sb="9" eb="10">
      <t>イ</t>
    </rPh>
    <rPh sb="20" eb="22">
      <t>センタク</t>
    </rPh>
    <rPh sb="33" eb="35">
      <t>キスウ</t>
    </rPh>
    <phoneticPr fontId="1"/>
  </si>
  <si>
    <t>同様に2の下に4と入れて、2と4のセルを選択してオートフィルすると偶数になります</t>
    <rPh sb="0" eb="2">
      <t>ドウヨウ</t>
    </rPh>
    <rPh sb="5" eb="6">
      <t>シタ</t>
    </rPh>
    <rPh sb="9" eb="10">
      <t>イ</t>
    </rPh>
    <rPh sb="20" eb="22">
      <t>センタク</t>
    </rPh>
    <rPh sb="33" eb="35">
      <t>グウスウ</t>
    </rPh>
    <phoneticPr fontId="1"/>
  </si>
  <si>
    <t>緑のセルに3、青のセルに4と入れて、ためしてみましょう</t>
    <rPh sb="0" eb="1">
      <t>ミドリ</t>
    </rPh>
    <rPh sb="7" eb="8">
      <t>アオ</t>
    </rPh>
    <rPh sb="14" eb="15">
      <t>イ</t>
    </rPh>
    <phoneticPr fontId="1"/>
  </si>
  <si>
    <t>通常数字をオートフィルすると連続する数になりません</t>
    <rPh sb="0" eb="2">
      <t>ツウジョウ</t>
    </rPh>
    <rPh sb="2" eb="4">
      <t>スウジ</t>
    </rPh>
    <rPh sb="14" eb="16">
      <t>レンゾク</t>
    </rPh>
    <rPh sb="18" eb="19">
      <t>カズ</t>
    </rPh>
    <phoneticPr fontId="1"/>
  </si>
  <si>
    <t>しかしCtrlキーを押しながらオートフィルすると連続する数になります</t>
    <rPh sb="10" eb="11">
      <t>オ</t>
    </rPh>
    <rPh sb="24" eb="26">
      <t>レンゾク</t>
    </rPh>
    <rPh sb="28" eb="29">
      <t>カズ</t>
    </rPh>
    <phoneticPr fontId="1"/>
  </si>
  <si>
    <t>とてもよく使う機能なので覚えておいてください</t>
    <rPh sb="5" eb="6">
      <t>ツカ</t>
    </rPh>
    <rPh sb="7" eb="9">
      <t>キノウ</t>
    </rPh>
    <rPh sb="12" eb="13">
      <t>オボ</t>
    </rPh>
    <phoneticPr fontId="1"/>
  </si>
  <si>
    <t>問題3</t>
    <rPh sb="0" eb="2">
      <t>モンダイ</t>
    </rPh>
    <phoneticPr fontId="1"/>
  </si>
  <si>
    <t>そのまま
オートフィル</t>
    <phoneticPr fontId="10"/>
  </si>
  <si>
    <t>Ctrlキー
押しながら</t>
    <rPh sb="7" eb="8">
      <t>オ</t>
    </rPh>
    <phoneticPr fontId="10"/>
  </si>
  <si>
    <t>さて、ここからが本題です</t>
    <rPh sb="8" eb="10">
      <t>ホンダイ</t>
    </rPh>
    <phoneticPr fontId="1"/>
  </si>
  <si>
    <t>オートフィルは数式にも適用できます。とても便利です。とてもとてもよく使います。</t>
    <rPh sb="34" eb="35">
      <t>ツカ</t>
    </rPh>
    <phoneticPr fontId="1"/>
  </si>
  <si>
    <t>例えば、セルに数式を入力したら、その数式を他のセルにも一気に適用できます</t>
    <phoneticPr fontId="1"/>
  </si>
  <si>
    <t>問題4</t>
    <rPh sb="0" eb="2">
      <t>モンダイ</t>
    </rPh>
    <phoneticPr fontId="1"/>
  </si>
  <si>
    <t>購入物品</t>
    <rPh sb="0" eb="2">
      <t>コウニュウ</t>
    </rPh>
    <rPh sb="2" eb="4">
      <t>ブッピン</t>
    </rPh>
    <phoneticPr fontId="10"/>
  </si>
  <si>
    <t>単価</t>
    <rPh sb="0" eb="2">
      <t>タンカ</t>
    </rPh>
    <phoneticPr fontId="10"/>
  </si>
  <si>
    <t>個数</t>
    <rPh sb="0" eb="2">
      <t>コスウ</t>
    </rPh>
    <phoneticPr fontId="10"/>
  </si>
  <si>
    <t>合計金額</t>
    <rPh sb="0" eb="2">
      <t>ゴウケイ</t>
    </rPh>
    <rPh sb="2" eb="4">
      <t>キンガク</t>
    </rPh>
    <phoneticPr fontId="1"/>
  </si>
  <si>
    <t>4切画用紙</t>
    <rPh sb="1" eb="2">
      <t>キリ</t>
    </rPh>
    <rPh sb="2" eb="5">
      <t>ガヨウシ</t>
    </rPh>
    <phoneticPr fontId="1"/>
  </si>
  <si>
    <t>8切画用紙</t>
    <rPh sb="1" eb="2">
      <t>キリ</t>
    </rPh>
    <rPh sb="2" eb="5">
      <t>ガヨウシ</t>
    </rPh>
    <phoneticPr fontId="1"/>
  </si>
  <si>
    <t>税込金額</t>
    <rPh sb="0" eb="2">
      <t>ゼイコミ</t>
    </rPh>
    <rPh sb="2" eb="4">
      <t>キンガク</t>
    </rPh>
    <rPh sb="3" eb="4">
      <t>ゴウキン</t>
    </rPh>
    <phoneticPr fontId="1"/>
  </si>
  <si>
    <t>金額</t>
    <rPh sb="0" eb="2">
      <t>キンガクゴウキン</t>
    </rPh>
    <phoneticPr fontId="1"/>
  </si>
  <si>
    <t>消費税</t>
    <rPh sb="0" eb="3">
      <t>ショウヒゼイ</t>
    </rPh>
    <phoneticPr fontId="1"/>
  </si>
  <si>
    <t>とても便利なオートフィルですが、ここだけは覚えてください</t>
    <rPh sb="3" eb="5">
      <t>ベンリ</t>
    </rPh>
    <rPh sb="21" eb="22">
      <t>オボ</t>
    </rPh>
    <phoneticPr fontId="1"/>
  </si>
  <si>
    <t>F列の数式</t>
    <rPh sb="1" eb="2">
      <t>レツ</t>
    </rPh>
    <rPh sb="3" eb="5">
      <t>スウシキ</t>
    </rPh>
    <phoneticPr fontId="1"/>
  </si>
  <si>
    <t>合計</t>
    <rPh sb="0" eb="2">
      <t>ゴウケイ</t>
    </rPh>
    <phoneticPr fontId="1"/>
  </si>
  <si>
    <t>つまりオートフィルをすると数式が自動で変化するわけです</t>
    <rPh sb="13" eb="15">
      <t>スウシキ</t>
    </rPh>
    <rPh sb="16" eb="18">
      <t>ジドウ</t>
    </rPh>
    <rPh sb="19" eb="21">
      <t>ヘンカ</t>
    </rPh>
    <phoneticPr fontId="1"/>
  </si>
  <si>
    <t>たとえば以下のような表があるとします</t>
    <rPh sb="4" eb="6">
      <t>イカ</t>
    </rPh>
    <rPh sb="10" eb="11">
      <t>ヒョウ</t>
    </rPh>
    <phoneticPr fontId="1"/>
  </si>
  <si>
    <t>税込金額を出したいので消費税を加えて計算しましょう</t>
    <rPh sb="0" eb="2">
      <t>ゼイコ</t>
    </rPh>
    <rPh sb="2" eb="4">
      <t>キンガク</t>
    </rPh>
    <rPh sb="5" eb="6">
      <t>ダ</t>
    </rPh>
    <rPh sb="11" eb="14">
      <t>ショウヒゼイ</t>
    </rPh>
    <rPh sb="15" eb="16">
      <t>クワ</t>
    </rPh>
    <rPh sb="18" eb="20">
      <t>ケイサン</t>
    </rPh>
    <phoneticPr fontId="1"/>
  </si>
  <si>
    <t>金額*消費税を計算してるはずなのに0になりますね</t>
    <rPh sb="0" eb="2">
      <t>キンガク</t>
    </rPh>
    <rPh sb="1" eb="2">
      <t>ゴウキン</t>
    </rPh>
    <rPh sb="3" eb="6">
      <t>ショウヒゼイ</t>
    </rPh>
    <rPh sb="7" eb="9">
      <t>ケイサン</t>
    </rPh>
    <phoneticPr fontId="1"/>
  </si>
  <si>
    <t>H列の数式を見るとわかりますが、金額のF列は134～139であっていますね</t>
    <rPh sb="1" eb="2">
      <t>レツ</t>
    </rPh>
    <rPh sb="3" eb="5">
      <t>スウシキ</t>
    </rPh>
    <rPh sb="6" eb="7">
      <t>ミ</t>
    </rPh>
    <rPh sb="16" eb="18">
      <t>キンガク</t>
    </rPh>
    <rPh sb="17" eb="18">
      <t>ゴウキン</t>
    </rPh>
    <rPh sb="20" eb="21">
      <t>レツ</t>
    </rPh>
    <phoneticPr fontId="1"/>
  </si>
  <si>
    <t>しかし消費税のJ列が133～138まで展開されています</t>
    <rPh sb="3" eb="6">
      <t>ショウヒゼイ</t>
    </rPh>
    <rPh sb="8" eb="9">
      <t>レツ</t>
    </rPh>
    <rPh sb="19" eb="21">
      <t>テンカイ</t>
    </rPh>
    <phoneticPr fontId="1"/>
  </si>
  <si>
    <t>そのため一番上以外の計算式は「金額*0」で0になっています</t>
    <rPh sb="4" eb="6">
      <t>イチバン</t>
    </rPh>
    <rPh sb="6" eb="7">
      <t>ウエ</t>
    </rPh>
    <rPh sb="7" eb="9">
      <t>イガイ</t>
    </rPh>
    <rPh sb="10" eb="12">
      <t>ケイサン</t>
    </rPh>
    <rPh sb="12" eb="13">
      <t>シキ</t>
    </rPh>
    <rPh sb="15" eb="17">
      <t>キンガク</t>
    </rPh>
    <phoneticPr fontId="1"/>
  </si>
  <si>
    <t>こういうときは自動で変化すると困ってしまうので固定します</t>
    <rPh sb="7" eb="9">
      <t>ジドウ</t>
    </rPh>
    <rPh sb="10" eb="12">
      <t>ヘンカ</t>
    </rPh>
    <rPh sb="15" eb="16">
      <t>コマ</t>
    </rPh>
    <rPh sb="23" eb="25">
      <t>コテイ</t>
    </rPh>
    <phoneticPr fontId="1"/>
  </si>
  <si>
    <t>◆絶対参照</t>
    <rPh sb="1" eb="3">
      <t>ゼッタイ</t>
    </rPh>
    <rPh sb="3" eb="5">
      <t>サンショウ</t>
    </rPh>
    <phoneticPr fontId="1"/>
  </si>
  <si>
    <r>
      <t>これを</t>
    </r>
    <r>
      <rPr>
        <b/>
        <sz val="12"/>
        <color theme="5"/>
        <rFont val="HG丸ｺﾞｼｯｸM-PRO"/>
        <family val="3"/>
        <charset val="128"/>
      </rPr>
      <t>絶対参照</t>
    </r>
    <r>
      <rPr>
        <sz val="12"/>
        <color theme="1"/>
        <rFont val="HG丸ｺﾞｼｯｸM-PRO"/>
        <family val="3"/>
        <charset val="128"/>
      </rPr>
      <t>といいます</t>
    </r>
    <rPh sb="3" eb="5">
      <t>ゼッタイ</t>
    </rPh>
    <rPh sb="5" eb="7">
      <t>サンショウ</t>
    </rPh>
    <phoneticPr fontId="1"/>
  </si>
  <si>
    <t>セルをクリックし、数式の中にあるセル番地をクリックし、キーボード上にあるF4を押して、Enterを押します</t>
    <rPh sb="9" eb="11">
      <t>スウシキ</t>
    </rPh>
    <rPh sb="12" eb="13">
      <t>ナカ</t>
    </rPh>
    <rPh sb="18" eb="20">
      <t>バンチ</t>
    </rPh>
    <rPh sb="32" eb="33">
      <t>ウエ</t>
    </rPh>
    <rPh sb="39" eb="40">
      <t>オ</t>
    </rPh>
    <rPh sb="49" eb="50">
      <t>オ</t>
    </rPh>
    <phoneticPr fontId="1"/>
  </si>
  <si>
    <t>ためしてみましょう</t>
    <phoneticPr fontId="1"/>
  </si>
  <si>
    <t>④　キーボードのF4を何度も押してみる、$が固定の意味です</t>
    <rPh sb="11" eb="13">
      <t>ナンド</t>
    </rPh>
    <rPh sb="14" eb="15">
      <t>オ</t>
    </rPh>
    <rPh sb="22" eb="24">
      <t>コテイ</t>
    </rPh>
    <rPh sb="25" eb="27">
      <t>イミ</t>
    </rPh>
    <phoneticPr fontId="1"/>
  </si>
  <si>
    <t>①　J163を選択</t>
    <rPh sb="7" eb="9">
      <t>センタク</t>
    </rPh>
    <phoneticPr fontId="1"/>
  </si>
  <si>
    <t>⑤　消費税を固定してからオートフィルしてください</t>
    <rPh sb="2" eb="5">
      <t>ショウヒゼイ</t>
    </rPh>
    <rPh sb="6" eb="8">
      <t>コテイ</t>
    </rPh>
    <phoneticPr fontId="1"/>
  </si>
  <si>
    <t>問題5</t>
    <rPh sb="0" eb="2">
      <t>モンダイ</t>
    </rPh>
    <phoneticPr fontId="1"/>
  </si>
  <si>
    <t>③　消費税を意味するJ列のセル番地をクリック(J162と書かれてる文字)</t>
    <rPh sb="2" eb="5">
      <t>ショウヒゼイ</t>
    </rPh>
    <rPh sb="6" eb="8">
      <t>イミ</t>
    </rPh>
    <rPh sb="11" eb="12">
      <t>レツ</t>
    </rPh>
    <rPh sb="15" eb="17">
      <t>バンチ</t>
    </rPh>
    <rPh sb="28" eb="29">
      <t>カ</t>
    </rPh>
    <rPh sb="33" eb="35">
      <t>モジ</t>
    </rPh>
    <phoneticPr fontId="1"/>
  </si>
  <si>
    <t>②　数式バーをクリック（右の画像の赤いところ）</t>
    <rPh sb="2" eb="4">
      <t>スウシキ</t>
    </rPh>
    <rPh sb="12" eb="13">
      <t>ミギ</t>
    </rPh>
    <rPh sb="14" eb="16">
      <t>ガゾウ</t>
    </rPh>
    <rPh sb="17" eb="18">
      <t>アカ</t>
    </rPh>
    <phoneticPr fontId="1"/>
  </si>
  <si>
    <t>　　$J$162⇒J$162⇒$J162⇒J162⇒$J$162</t>
    <phoneticPr fontId="1"/>
  </si>
  <si>
    <t>　　全部固定⇒行固定⇒列固定⇒固定なし⇒全部固定の順番で$の位置が変わります</t>
    <rPh sb="2" eb="4">
      <t>ゼンブ</t>
    </rPh>
    <rPh sb="4" eb="6">
      <t>コテイ</t>
    </rPh>
    <rPh sb="7" eb="8">
      <t>ギョウ</t>
    </rPh>
    <rPh sb="8" eb="10">
      <t>コテイ</t>
    </rPh>
    <rPh sb="11" eb="12">
      <t>レツ</t>
    </rPh>
    <rPh sb="12" eb="14">
      <t>コテイ</t>
    </rPh>
    <rPh sb="15" eb="17">
      <t>コテイ</t>
    </rPh>
    <rPh sb="20" eb="22">
      <t>ゼンブ</t>
    </rPh>
    <rPh sb="22" eb="24">
      <t>コテイ</t>
    </rPh>
    <rPh sb="25" eb="27">
      <t>ジュンバン</t>
    </rPh>
    <rPh sb="30" eb="32">
      <t>イチ</t>
    </rPh>
    <rPh sb="33" eb="34">
      <t>カ</t>
    </rPh>
    <phoneticPr fontId="1"/>
  </si>
  <si>
    <t>低学年</t>
    <rPh sb="0" eb="3">
      <t>テイガクネン</t>
    </rPh>
    <phoneticPr fontId="1"/>
  </si>
  <si>
    <t>中学年</t>
    <rPh sb="0" eb="3">
      <t>チュウガクネン</t>
    </rPh>
    <phoneticPr fontId="1"/>
  </si>
  <si>
    <t>高学年</t>
    <rPh sb="0" eb="3">
      <t>コウガクネン</t>
    </rPh>
    <phoneticPr fontId="1"/>
  </si>
  <si>
    <t>定価</t>
    <rPh sb="0" eb="2">
      <t>テイカ</t>
    </rPh>
    <phoneticPr fontId="10"/>
  </si>
  <si>
    <t>大人</t>
    <rPh sb="0" eb="2">
      <t>オトナ</t>
    </rPh>
    <phoneticPr fontId="1"/>
  </si>
  <si>
    <t>◆複合参照（列固定、行固定）</t>
    <rPh sb="1" eb="3">
      <t>フクゴウ</t>
    </rPh>
    <rPh sb="3" eb="5">
      <t>サンショウ</t>
    </rPh>
    <rPh sb="6" eb="7">
      <t>レツ</t>
    </rPh>
    <rPh sb="7" eb="9">
      <t>コテイ</t>
    </rPh>
    <rPh sb="10" eb="11">
      <t>ギョウ</t>
    </rPh>
    <rPh sb="11" eb="13">
      <t>コテイ</t>
    </rPh>
    <phoneticPr fontId="1"/>
  </si>
  <si>
    <t>たとえばGotoキャンペーンみたいなときに、子どもの年齢に応じて旅行代金を割り引くとします</t>
    <rPh sb="22" eb="23">
      <t>コ</t>
    </rPh>
    <rPh sb="26" eb="28">
      <t>ネンレイ</t>
    </rPh>
    <rPh sb="29" eb="30">
      <t>オウ</t>
    </rPh>
    <rPh sb="32" eb="34">
      <t>リョコウ</t>
    </rPh>
    <rPh sb="34" eb="36">
      <t>ダイキン</t>
    </rPh>
    <rPh sb="37" eb="38">
      <t>ワ</t>
    </rPh>
    <rPh sb="39" eb="40">
      <t>ビ</t>
    </rPh>
    <phoneticPr fontId="1"/>
  </si>
  <si>
    <t>低学年は30％引き、中学年は20％引き、高学年は10％引き、大人は定価そのままです</t>
    <rPh sb="0" eb="3">
      <t>テイガクネン</t>
    </rPh>
    <rPh sb="7" eb="8">
      <t>ビ</t>
    </rPh>
    <rPh sb="10" eb="13">
      <t>チュウガクネン</t>
    </rPh>
    <rPh sb="17" eb="18">
      <t>ビ</t>
    </rPh>
    <rPh sb="20" eb="23">
      <t>コウガクネン</t>
    </rPh>
    <rPh sb="27" eb="28">
      <t>ビ</t>
    </rPh>
    <rPh sb="30" eb="32">
      <t>オトナ</t>
    </rPh>
    <rPh sb="33" eb="35">
      <t>テイカ</t>
    </rPh>
    <phoneticPr fontId="1"/>
  </si>
  <si>
    <t>D178にある式「=C178*D177」を参照で固定しつつ右の正誤シートが全部〇になるようにやってみてください</t>
    <rPh sb="7" eb="8">
      <t>シキ</t>
    </rPh>
    <rPh sb="21" eb="23">
      <t>サンショウ</t>
    </rPh>
    <rPh sb="24" eb="26">
      <t>コテイ</t>
    </rPh>
    <rPh sb="29" eb="30">
      <t>ミギ</t>
    </rPh>
    <rPh sb="31" eb="33">
      <t>セイゴ</t>
    </rPh>
    <rPh sb="37" eb="39">
      <t>ゼンブ</t>
    </rPh>
    <phoneticPr fontId="1"/>
  </si>
  <si>
    <t>ちょっとむずかしいのでがんばってみてください</t>
    <phoneticPr fontId="1"/>
  </si>
  <si>
    <t>基本はとりあえずここで終わりです</t>
    <rPh sb="0" eb="2">
      <t>キホン</t>
    </rPh>
    <rPh sb="11" eb="12">
      <t>オ</t>
    </rPh>
    <phoneticPr fontId="1"/>
  </si>
  <si>
    <t>セル番地、加減乗除、オートフィル、絶対参照</t>
    <rPh sb="2" eb="4">
      <t>バンチ</t>
    </rPh>
    <rPh sb="5" eb="9">
      <t>カゲンジョウジョ</t>
    </rPh>
    <rPh sb="17" eb="19">
      <t>ゼッタイ</t>
    </rPh>
    <rPh sb="19" eb="21">
      <t>サンショウ</t>
    </rPh>
    <phoneticPr fontId="1"/>
  </si>
  <si>
    <t>とりあえずこれさえわかれば、あとは生成AIがなんとかしてくれます</t>
    <rPh sb="17" eb="19">
      <t>セイセイ</t>
    </rPh>
    <phoneticPr fontId="1"/>
  </si>
  <si>
    <t>逆に言うと、ここがわからないと、生成AIがあってもむずかしいです</t>
    <rPh sb="1" eb="2">
      <t>イ</t>
    </rPh>
    <rPh sb="15" eb="17">
      <t>セイセイ</t>
    </rPh>
    <phoneticPr fontId="1"/>
  </si>
  <si>
    <t>どの範囲を対象にするのか、どことどこを掛け算して欲しいのか、</t>
    <rPh sb="2" eb="4">
      <t>ハンイ</t>
    </rPh>
    <rPh sb="5" eb="7">
      <t>タイショウ</t>
    </rPh>
    <rPh sb="19" eb="20">
      <t>カ</t>
    </rPh>
    <rPh sb="21" eb="22">
      <t>ザン</t>
    </rPh>
    <rPh sb="24" eb="25">
      <t>ホ</t>
    </rPh>
    <phoneticPr fontId="1"/>
  </si>
  <si>
    <t>出てきた式をどうやったら全体に展開できるのか、</t>
    <rPh sb="0" eb="1">
      <t>デ</t>
    </rPh>
    <rPh sb="4" eb="5">
      <t>シキ</t>
    </rPh>
    <rPh sb="12" eb="14">
      <t>ゼンタイ</t>
    </rPh>
    <rPh sb="15" eb="17">
      <t>テンカイ</t>
    </rPh>
    <phoneticPr fontId="1"/>
  </si>
  <si>
    <t>どこのセル番地を固定したいと生成AIに伝えたらよいのか</t>
    <rPh sb="5" eb="7">
      <t>バンチ</t>
    </rPh>
    <rPh sb="8" eb="10">
      <t>コテイ</t>
    </rPh>
    <rPh sb="14" eb="16">
      <t>セイセイ</t>
    </rPh>
    <rPh sb="19" eb="20">
      <t>ツタ</t>
    </rPh>
    <phoneticPr fontId="1"/>
  </si>
  <si>
    <t>次回からは生成AIを実際に用いて習熟しながら基礎的な関数を覚えていきます</t>
    <rPh sb="0" eb="2">
      <t>ジカイ</t>
    </rPh>
    <rPh sb="5" eb="7">
      <t>セイセイ</t>
    </rPh>
    <rPh sb="10" eb="12">
      <t>ジッサイ</t>
    </rPh>
    <rPh sb="13" eb="14">
      <t>モチ</t>
    </rPh>
    <rPh sb="16" eb="18">
      <t>シュウジュク</t>
    </rPh>
    <rPh sb="22" eb="25">
      <t>キソテキ</t>
    </rPh>
    <rPh sb="26" eb="28">
      <t>カンスウ</t>
    </rPh>
    <rPh sb="29" eb="30">
      <t>オボ</t>
    </rPh>
    <phoneticPr fontId="1"/>
  </si>
  <si>
    <t>countやmax、vlookup等です</t>
    <rPh sb="17" eb="18">
      <t>トウ</t>
    </rPh>
    <phoneticPr fontId="1"/>
  </si>
  <si>
    <t>生成AIとの対話が上手ければ、Excelの関数をすべて覚える必要なんてありません</t>
    <rPh sb="0" eb="2">
      <t>セイセイ</t>
    </rPh>
    <rPh sb="6" eb="8">
      <t>タイワ</t>
    </rPh>
    <rPh sb="9" eb="11">
      <t>ウマ</t>
    </rPh>
    <rPh sb="21" eb="23">
      <t>カンスウ</t>
    </rPh>
    <rPh sb="27" eb="28">
      <t>オボ</t>
    </rPh>
    <rPh sb="30" eb="32">
      <t>ヒツヨウ</t>
    </rPh>
    <phoneticPr fontId="1"/>
  </si>
  <si>
    <t>こんなことをやりたいんだけど、できる？と聞くと教えてくれます</t>
    <rPh sb="20" eb="21">
      <t>キ</t>
    </rPh>
    <rPh sb="23" eb="24">
      <t>オシ</t>
    </rPh>
    <phoneticPr fontId="1"/>
  </si>
  <si>
    <t>ですから、簡単な関数を終えたら、マクロに移り、VBAに移り、前任者のコードの解読に移ります</t>
    <rPh sb="5" eb="7">
      <t>カンタン</t>
    </rPh>
    <rPh sb="8" eb="10">
      <t>カンスウ</t>
    </rPh>
    <rPh sb="11" eb="12">
      <t>オ</t>
    </rPh>
    <rPh sb="20" eb="21">
      <t>ウツ</t>
    </rPh>
    <rPh sb="27" eb="28">
      <t>ウツ</t>
    </rPh>
    <rPh sb="30" eb="33">
      <t>ゼンニンシャ</t>
    </rPh>
    <rPh sb="38" eb="40">
      <t>カイドク</t>
    </rPh>
    <rPh sb="41" eb="42">
      <t>ウツ</t>
    </rPh>
    <phoneticPr fontId="1"/>
  </si>
  <si>
    <t>緑のセルに=D103*E103と入れて、縦にオートフィルしてみてください</t>
    <rPh sb="0" eb="1">
      <t>ミドリ</t>
    </rPh>
    <rPh sb="16" eb="17">
      <t>イ</t>
    </rPh>
    <rPh sb="20" eb="21">
      <t>タテ</t>
    </rPh>
    <phoneticPr fontId="1"/>
  </si>
  <si>
    <t>G列を見るとF列の数式が表示されています。1行増えると数式の行数も1増えます</t>
    <rPh sb="1" eb="2">
      <t>レツ</t>
    </rPh>
    <rPh sb="3" eb="4">
      <t>ミ</t>
    </rPh>
    <rPh sb="7" eb="8">
      <t>レツ</t>
    </rPh>
    <rPh sb="9" eb="11">
      <t>スウシキ</t>
    </rPh>
    <rPh sb="12" eb="14">
      <t>ヒョウジ</t>
    </rPh>
    <rPh sb="22" eb="23">
      <t>ギョウ</t>
    </rPh>
    <rPh sb="23" eb="24">
      <t>フ</t>
    </rPh>
    <rPh sb="27" eb="29">
      <t>スウシキ</t>
    </rPh>
    <rPh sb="30" eb="32">
      <t>ギョウスウ</t>
    </rPh>
    <rPh sb="34" eb="35">
      <t>フ</t>
    </rPh>
    <phoneticPr fontId="1"/>
  </si>
  <si>
    <t>また横にオートフィルした場合は列名が1つずつずれていきます</t>
    <rPh sb="2" eb="3">
      <t>ヨコ</t>
    </rPh>
    <rPh sb="12" eb="14">
      <t>バアイ</t>
    </rPh>
    <rPh sb="15" eb="16">
      <t>レツ</t>
    </rPh>
    <rPh sb="16" eb="17">
      <t>メイ</t>
    </rPh>
    <phoneticPr fontId="1"/>
  </si>
  <si>
    <t>上の表の場合は特に問題がなかったので、ぴんと来ないかもしれません。</t>
    <rPh sb="0" eb="1">
      <t>ウエ</t>
    </rPh>
    <rPh sb="2" eb="3">
      <t>ヒョウ</t>
    </rPh>
    <rPh sb="4" eb="6">
      <t>バアイ</t>
    </rPh>
    <rPh sb="7" eb="8">
      <t>トク</t>
    </rPh>
    <rPh sb="9" eb="11">
      <t>モンダイ</t>
    </rPh>
    <rPh sb="22" eb="23">
      <t>コ</t>
    </rPh>
    <phoneticPr fontId="1"/>
  </si>
  <si>
    <t>問題はセル番地が自動で変化すると困る場合です</t>
    <rPh sb="0" eb="2">
      <t>モンダイ</t>
    </rPh>
    <rPh sb="5" eb="7">
      <t>バンチ</t>
    </rPh>
    <rPh sb="8" eb="10">
      <t>ジドウ</t>
    </rPh>
    <rPh sb="11" eb="13">
      <t>ヘンカ</t>
    </rPh>
    <rPh sb="16" eb="17">
      <t>コマ</t>
    </rPh>
    <rPh sb="18" eb="20">
      <t>バアイ</t>
    </rPh>
    <phoneticPr fontId="1"/>
  </si>
  <si>
    <t>正解はC185に書いてあるので、解けなかった方は、一度D178にコピーして展開してみてください</t>
    <rPh sb="0" eb="2">
      <t>セイカイ</t>
    </rPh>
    <rPh sb="13" eb="14">
      <t>ト</t>
    </rPh>
    <rPh sb="19" eb="20">
      <t>カタ</t>
    </rPh>
    <rPh sb="22" eb="23">
      <t>ラン</t>
    </rPh>
    <rPh sb="25" eb="27">
      <t>イチド</t>
    </rPh>
    <rPh sb="37" eb="39">
      <t>テンカイ</t>
    </rPh>
    <phoneticPr fontId="1"/>
  </si>
  <si>
    <t>F118をオートフィルしてみてください。（これも隣のセルに値が入っているのでダブルクリックでできます）</t>
    <rPh sb="24" eb="25">
      <t>トナリ</t>
    </rPh>
    <rPh sb="29" eb="30">
      <t>アタイ</t>
    </rPh>
    <rPh sb="31" eb="32">
      <t>ハイ</t>
    </rPh>
    <phoneticPr fontId="1"/>
  </si>
  <si>
    <t>緑のセルに「=F134*J133」と入れてあるのでオートフィルしてみてください（これもダブルクリックがいけます）</t>
    <rPh sb="0" eb="1">
      <t>ミドリ</t>
    </rPh>
    <rPh sb="18" eb="19">
      <t>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</si>
</sst>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0"/>
      <color rgb="FF000000"/>
      <name val="Arial"/>
      <scheme val="minor"/>
    </font>
    <font>
      <sz val="6"/>
      <name val="Arial"/>
      <family val="3"/>
      <charset val="128"/>
      <scheme val="minor"/>
    </font>
    <font>
      <sz val="10"/>
      <color rgb="FF000000"/>
      <name val="Arial"/>
      <family val="2"/>
      <scheme val="minor"/>
    </font>
    <font>
      <sz val="10"/>
      <color theme="1"/>
      <name val="HG丸ｺﾞｼｯｸM-PRO"/>
      <family val="3"/>
      <charset val="128"/>
    </font>
    <font>
      <sz val="10"/>
      <color rgb="FF000000"/>
      <name val="HG丸ｺﾞｼｯｸM-PRO"/>
      <family val="3"/>
      <charset val="128"/>
    </font>
    <font>
      <sz val="12"/>
      <color rgb="FF000000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b/>
      <sz val="12"/>
      <color rgb="FF000000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6"/>
      <name val="Arial"/>
      <family val="2"/>
      <charset val="128"/>
      <scheme val="minor"/>
    </font>
    <font>
      <sz val="150"/>
      <color rgb="FFFF0000"/>
      <name val="HG丸ｺﾞｼｯｸM-PRO"/>
      <family val="3"/>
      <charset val="128"/>
    </font>
    <font>
      <sz val="9"/>
      <color rgb="FF000000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6"/>
      <name val="HG丸ｺﾞｼｯｸM-PRO"/>
      <family val="3"/>
      <charset val="128"/>
    </font>
    <font>
      <u val="double"/>
      <sz val="12"/>
      <color theme="1"/>
      <name val="HG丸ｺﾞｼｯｸM-PRO"/>
      <family val="3"/>
      <charset val="128"/>
    </font>
    <font>
      <b/>
      <sz val="12"/>
      <color theme="5"/>
      <name val="HG丸ｺﾞｼｯｸM-PRO"/>
      <family val="3"/>
      <charset val="128"/>
    </font>
    <font>
      <b/>
      <sz val="72"/>
      <color theme="5"/>
      <name val="HG丸ｺﾞｼｯｸM-PRO"/>
      <family val="3"/>
      <charset val="128"/>
    </font>
    <font>
      <b/>
      <sz val="12"/>
      <color rgb="FFFF0000"/>
      <name val="HG丸ｺﾞｼｯｸM-PRO"/>
      <family val="3"/>
      <charset val="128"/>
    </font>
    <font>
      <sz val="12"/>
      <color theme="0"/>
      <name val="HG丸ｺﾞｼｯｸM-PRO"/>
      <family val="3"/>
      <charset val="128"/>
    </font>
    <font>
      <b/>
      <sz val="16"/>
      <color theme="5"/>
      <name val="HG丸ｺﾞｼｯｸM-PRO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CE5CD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77">
    <xf numFmtId="0" fontId="0" fillId="0" borderId="0" xfId="0"/>
    <xf numFmtId="0" fontId="6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6" fillId="2" borderId="0" xfId="0" applyFont="1" applyFill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 vertical="center"/>
      <protection locked="0"/>
    </xf>
    <xf numFmtId="0" fontId="5" fillId="0" borderId="3" xfId="0" applyFont="1" applyBorder="1" applyAlignment="1" applyProtection="1">
      <alignment horizontal="center" vertical="center"/>
      <protection locked="0"/>
    </xf>
    <xf numFmtId="0" fontId="4" fillId="4" borderId="2" xfId="0" applyFont="1" applyFill="1" applyBorder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56" fontId="4" fillId="0" borderId="2" xfId="0" applyNumberFormat="1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6" fillId="2" borderId="1" xfId="0" applyFont="1" applyFill="1" applyBorder="1" applyAlignment="1" applyProtection="1">
      <alignment vertical="center"/>
      <protection locked="0"/>
    </xf>
    <xf numFmtId="3" fontId="6" fillId="2" borderId="1" xfId="0" applyNumberFormat="1" applyFont="1" applyFill="1" applyBorder="1" applyAlignment="1" applyProtection="1">
      <alignment horizontal="center" vertical="center"/>
      <protection locked="0"/>
    </xf>
    <xf numFmtId="3" fontId="6" fillId="3" borderId="1" xfId="0" applyNumberFormat="1" applyFont="1" applyFill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 applyProtection="1">
      <alignment horizontal="center" vertical="center"/>
      <protection locked="0"/>
    </xf>
    <xf numFmtId="0" fontId="4" fillId="5" borderId="2" xfId="0" applyNumberFormat="1" applyFont="1" applyFill="1" applyBorder="1" applyAlignment="1" applyProtection="1">
      <alignment horizontal="center" vertical="center"/>
      <protection locked="0"/>
    </xf>
    <xf numFmtId="0" fontId="4" fillId="6" borderId="2" xfId="0" applyNumberFormat="1" applyFont="1" applyFill="1" applyBorder="1" applyAlignment="1" applyProtection="1">
      <alignment horizontal="center" vertical="center"/>
      <protection locked="0"/>
    </xf>
    <xf numFmtId="0" fontId="12" fillId="4" borderId="2" xfId="0" applyFont="1" applyFill="1" applyBorder="1" applyAlignment="1" applyProtection="1">
      <alignment horizontal="center" vertical="center" wrapText="1"/>
      <protection locked="0"/>
    </xf>
    <xf numFmtId="0" fontId="12" fillId="4" borderId="2" xfId="0" applyFont="1" applyFill="1" applyBorder="1" applyAlignment="1" applyProtection="1">
      <alignment horizontal="center" vertical="center" wrapText="1" shrinkToFit="1"/>
      <protection locked="0"/>
    </xf>
    <xf numFmtId="0" fontId="14" fillId="4" borderId="2" xfId="0" applyFont="1" applyFill="1" applyBorder="1" applyAlignment="1" applyProtection="1">
      <alignment horizontal="center" vertical="center"/>
      <protection locked="0"/>
    </xf>
    <xf numFmtId="38" fontId="4" fillId="0" borderId="2" xfId="1" applyFont="1" applyBorder="1" applyAlignment="1" applyProtection="1">
      <alignment horizontal="center" vertical="center"/>
      <protection locked="0"/>
    </xf>
    <xf numFmtId="38" fontId="3" fillId="5" borderId="2" xfId="1" applyFont="1" applyFill="1" applyBorder="1" applyAlignment="1" applyProtection="1">
      <alignment horizontal="center" vertical="center"/>
      <protection locked="0"/>
    </xf>
    <xf numFmtId="38" fontId="3" fillId="0" borderId="2" xfId="1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1" fillId="0" borderId="1" xfId="0" applyFont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6" fillId="0" borderId="0" xfId="0" applyNumberFormat="1" applyFont="1" applyAlignment="1" applyProtection="1">
      <alignment vertical="center"/>
      <protection locked="0"/>
    </xf>
    <xf numFmtId="38" fontId="3" fillId="2" borderId="2" xfId="1" applyFont="1" applyFill="1" applyBorder="1" applyAlignment="1" applyProtection="1">
      <alignment horizontal="center" vertical="center"/>
      <protection locked="0"/>
    </xf>
    <xf numFmtId="0" fontId="6" fillId="0" borderId="1" xfId="0" applyFont="1" applyFill="1" applyBorder="1" applyAlignment="1" applyProtection="1">
      <alignment vertical="center"/>
      <protection locked="0"/>
    </xf>
    <xf numFmtId="49" fontId="3" fillId="0" borderId="1" xfId="1" applyNumberFormat="1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49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38" fontId="3" fillId="0" borderId="1" xfId="1" applyFont="1" applyBorder="1" applyAlignment="1" applyProtection="1">
      <alignment horizontal="center" vertical="center"/>
      <protection locked="0"/>
    </xf>
    <xf numFmtId="0" fontId="14" fillId="0" borderId="2" xfId="0" applyFont="1" applyFill="1" applyBorder="1" applyAlignment="1" applyProtection="1">
      <alignment horizontal="center" vertical="center"/>
      <protection locked="0"/>
    </xf>
    <xf numFmtId="38" fontId="3" fillId="0" borderId="2" xfId="1" applyFont="1" applyFill="1" applyBorder="1" applyAlignment="1" applyProtection="1">
      <alignment horizontal="center" vertical="center"/>
      <protection locked="0"/>
    </xf>
    <xf numFmtId="38" fontId="13" fillId="5" borderId="2" xfId="1" applyFont="1" applyFill="1" applyBorder="1" applyAlignment="1" applyProtection="1">
      <alignment horizontal="center" vertical="center"/>
      <protection locked="0"/>
    </xf>
    <xf numFmtId="38" fontId="13" fillId="0" borderId="0" xfId="0" applyNumberFormat="1" applyFont="1" applyAlignment="1" applyProtection="1">
      <alignment horizontal="center" vertical="center"/>
      <protection locked="0"/>
    </xf>
    <xf numFmtId="0" fontId="16" fillId="0" borderId="0" xfId="0" applyFont="1" applyAlignment="1" applyProtection="1">
      <alignment vertical="center"/>
      <protection locked="0"/>
    </xf>
    <xf numFmtId="38" fontId="6" fillId="0" borderId="1" xfId="0" applyNumberFormat="1" applyFont="1" applyFill="1" applyBorder="1" applyAlignment="1" applyProtection="1">
      <alignment vertical="center"/>
      <protection locked="0"/>
    </xf>
    <xf numFmtId="9" fontId="12" fillId="4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1" xfId="0" applyFont="1" applyBorder="1" applyAlignment="1" applyProtection="1">
      <alignment horizontal="center" vertical="center"/>
      <protection locked="0"/>
    </xf>
    <xf numFmtId="38" fontId="4" fillId="0" borderId="2" xfId="1" applyNumberFormat="1" applyFont="1" applyBorder="1" applyAlignment="1" applyProtection="1">
      <alignment horizontal="center" vertical="center"/>
      <protection locked="0"/>
    </xf>
    <xf numFmtId="38" fontId="4" fillId="5" borderId="2" xfId="1" applyNumberFormat="1" applyFont="1" applyFill="1" applyBorder="1" applyAlignment="1" applyProtection="1">
      <alignment horizontal="center" vertical="center" shrinkToFit="1"/>
      <protection locked="0"/>
    </xf>
    <xf numFmtId="56" fontId="4" fillId="0" borderId="2" xfId="0" applyNumberFormat="1" applyFont="1" applyBorder="1" applyAlignment="1" applyProtection="1">
      <alignment horizontal="center" vertical="center"/>
    </xf>
    <xf numFmtId="0" fontId="11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/>
    </xf>
    <xf numFmtId="38" fontId="4" fillId="0" borderId="2" xfId="1" applyFont="1" applyBorder="1" applyAlignment="1" applyProtection="1">
      <alignment horizontal="center" vertical="center"/>
    </xf>
    <xf numFmtId="38" fontId="3" fillId="0" borderId="2" xfId="1" applyFont="1" applyBorder="1" applyAlignment="1" applyProtection="1">
      <alignment horizontal="center" vertical="center"/>
    </xf>
    <xf numFmtId="0" fontId="6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center" vertical="center"/>
    </xf>
    <xf numFmtId="38" fontId="14" fillId="0" borderId="0" xfId="0" applyNumberFormat="1" applyFont="1" applyAlignment="1" applyProtection="1">
      <alignment horizontal="center" vertical="center"/>
    </xf>
    <xf numFmtId="38" fontId="9" fillId="2" borderId="5" xfId="0" applyNumberFormat="1" applyFont="1" applyFill="1" applyBorder="1" applyAlignment="1" applyProtection="1">
      <alignment horizontal="center" vertical="center"/>
      <protection locked="0"/>
    </xf>
    <xf numFmtId="38" fontId="9" fillId="2" borderId="2" xfId="0" applyNumberFormat="1" applyFont="1" applyFill="1" applyBorder="1" applyAlignment="1" applyProtection="1">
      <alignment horizontal="center" vertical="center"/>
    </xf>
    <xf numFmtId="0" fontId="15" fillId="2" borderId="1" xfId="0" applyNumberFormat="1" applyFont="1" applyFill="1" applyBorder="1" applyAlignment="1" applyProtection="1">
      <alignment horizontal="center" vertical="center"/>
      <protection locked="0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1" xfId="0" applyFont="1" applyFill="1" applyBorder="1" applyAlignment="1" applyProtection="1">
      <alignment horizontal="center" vertical="center"/>
    </xf>
    <xf numFmtId="0" fontId="19" fillId="0" borderId="1" xfId="0" applyFont="1" applyFill="1" applyBorder="1" applyAlignment="1" applyProtection="1">
      <alignment vertical="center"/>
    </xf>
    <xf numFmtId="38" fontId="4" fillId="0" borderId="2" xfId="1" applyNumberFormat="1" applyFont="1" applyFill="1" applyBorder="1" applyAlignment="1" applyProtection="1">
      <alignment horizontal="center" vertical="center" shrinkToFit="1"/>
      <protection locked="0"/>
    </xf>
    <xf numFmtId="38" fontId="4" fillId="0" borderId="2" xfId="1" applyNumberFormat="1" applyFont="1" applyBorder="1" applyAlignment="1" applyProtection="1">
      <alignment horizontal="center" vertical="center"/>
    </xf>
    <xf numFmtId="38" fontId="4" fillId="5" borderId="2" xfId="1" applyNumberFormat="1" applyFont="1" applyFill="1" applyBorder="1" applyAlignment="1" applyProtection="1">
      <alignment horizontal="center" vertical="center" shrinkToFit="1"/>
    </xf>
    <xf numFmtId="38" fontId="4" fillId="2" borderId="2" xfId="1" applyNumberFormat="1" applyFont="1" applyFill="1" applyBorder="1" applyAlignment="1" applyProtection="1">
      <alignment horizontal="center" vertical="center" shrinkToFit="1"/>
    </xf>
    <xf numFmtId="0" fontId="20" fillId="0" borderId="0" xfId="0" applyFont="1" applyAlignment="1" applyProtection="1">
      <alignment vertical="center"/>
      <protection locked="0"/>
    </xf>
    <xf numFmtId="38" fontId="21" fillId="2" borderId="2" xfId="1" applyNumberFormat="1" applyFont="1" applyFill="1" applyBorder="1" applyAlignment="1" applyProtection="1">
      <alignment horizontal="center" vertical="center" shrinkToFit="1"/>
    </xf>
    <xf numFmtId="0" fontId="17" fillId="0" borderId="0" xfId="0" applyFont="1" applyAlignment="1" applyProtection="1">
      <alignment horizontal="center" vertical="center"/>
    </xf>
    <xf numFmtId="0" fontId="3" fillId="5" borderId="2" xfId="1" applyNumberFormat="1" applyFont="1" applyFill="1" applyBorder="1" applyAlignment="1" applyProtection="1">
      <alignment horizontal="center" vertical="center" shrinkToFit="1"/>
    </xf>
    <xf numFmtId="0" fontId="3" fillId="2" borderId="2" xfId="1" applyNumberFormat="1" applyFont="1" applyFill="1" applyBorder="1" applyAlignment="1" applyProtection="1">
      <alignment horizontal="center" vertical="center" shrinkToFit="1"/>
    </xf>
    <xf numFmtId="0" fontId="14" fillId="0" borderId="1" xfId="0" applyFont="1" applyFill="1" applyBorder="1" applyAlignment="1" applyProtection="1">
      <alignment horizontal="left" vertical="center"/>
    </xf>
    <xf numFmtId="38" fontId="6" fillId="0" borderId="1" xfId="0" applyNumberFormat="1" applyFont="1" applyFill="1" applyBorder="1" applyAlignment="1" applyProtection="1">
      <alignment horizontal="center" vertical="center"/>
    </xf>
    <xf numFmtId="38" fontId="13" fillId="0" borderId="0" xfId="0" applyNumberFormat="1" applyFont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</cellXfs>
  <cellStyles count="2">
    <cellStyle name="桁区切り" xfId="1" builtinId="6"/>
    <cellStyle name="標準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38100</xdr:colOff>
      <xdr:row>14</xdr:row>
      <xdr:rowOff>76200</xdr:rowOff>
    </xdr:from>
    <xdr:to>
      <xdr:col>6</xdr:col>
      <xdr:colOff>47625</xdr:colOff>
      <xdr:row>18</xdr:row>
      <xdr:rowOff>66675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385959A8-94F7-47A7-BEDF-E72E0CC4100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t="-1" r="75189" b="82652"/>
        <a:stretch/>
      </xdr:blipFill>
      <xdr:spPr>
        <a:xfrm>
          <a:off x="1057275" y="3543300"/>
          <a:ext cx="2495550" cy="981075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5</xdr:col>
      <xdr:colOff>600075</xdr:colOff>
      <xdr:row>19</xdr:row>
      <xdr:rowOff>219075</xdr:rowOff>
    </xdr:from>
    <xdr:to>
      <xdr:col>6</xdr:col>
      <xdr:colOff>95250</xdr:colOff>
      <xdr:row>21</xdr:row>
      <xdr:rowOff>38100</xdr:rowOff>
    </xdr:to>
    <xdr:sp macro="" textlink="">
      <xdr:nvSpPr>
        <xdr:cNvPr id="16" name="加算記号 15">
          <a:extLst>
            <a:ext uri="{FF2B5EF4-FFF2-40B4-BE49-F238E27FC236}">
              <a16:creationId xmlns:a16="http://schemas.microsoft.com/office/drawing/2014/main" id="{D09A3F13-808E-4597-845D-EF4DB018A3C0}"/>
            </a:ext>
          </a:extLst>
        </xdr:cNvPr>
        <xdr:cNvSpPr/>
      </xdr:nvSpPr>
      <xdr:spPr>
        <a:xfrm>
          <a:off x="3276600" y="4924425"/>
          <a:ext cx="323850" cy="314325"/>
        </a:xfrm>
        <a:prstGeom prst="mathPlus">
          <a:avLst/>
        </a:prstGeom>
        <a:solidFill>
          <a:schemeClr val="bg2"/>
        </a:solidFill>
        <a:ln w="285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619125</xdr:colOff>
      <xdr:row>21</xdr:row>
      <xdr:rowOff>9525</xdr:rowOff>
    </xdr:from>
    <xdr:to>
      <xdr:col>6</xdr:col>
      <xdr:colOff>76200</xdr:colOff>
      <xdr:row>22</xdr:row>
      <xdr:rowOff>28574</xdr:rowOff>
    </xdr:to>
    <xdr:sp macro="" textlink="">
      <xdr:nvSpPr>
        <xdr:cNvPr id="17" name="加算記号 16">
          <a:extLst>
            <a:ext uri="{FF2B5EF4-FFF2-40B4-BE49-F238E27FC236}">
              <a16:creationId xmlns:a16="http://schemas.microsoft.com/office/drawing/2014/main" id="{9FCCCF1E-07BB-4B0F-A89C-D4C1C2A21965}"/>
            </a:ext>
          </a:extLst>
        </xdr:cNvPr>
        <xdr:cNvSpPr/>
      </xdr:nvSpPr>
      <xdr:spPr>
        <a:xfrm>
          <a:off x="3295650" y="5210175"/>
          <a:ext cx="285750" cy="266699"/>
        </a:xfrm>
        <a:prstGeom prst="mathPlus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3</xdr:col>
      <xdr:colOff>27215</xdr:colOff>
      <xdr:row>22</xdr:row>
      <xdr:rowOff>141514</xdr:rowOff>
    </xdr:from>
    <xdr:to>
      <xdr:col>6</xdr:col>
      <xdr:colOff>11134</xdr:colOff>
      <xdr:row>26</xdr:row>
      <xdr:rowOff>52450</xdr:rowOff>
    </xdr:to>
    <xdr:pic>
      <xdr:nvPicPr>
        <xdr:cNvPr id="19" name="図 18">
          <a:extLst>
            <a:ext uri="{FF2B5EF4-FFF2-40B4-BE49-F238E27FC236}">
              <a16:creationId xmlns:a16="http://schemas.microsoft.com/office/drawing/2014/main" id="{8C322BD3-E29A-4545-B538-E1F5DC9E5D42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r="75317" b="84059"/>
        <a:stretch/>
      </xdr:blipFill>
      <xdr:spPr>
        <a:xfrm>
          <a:off x="1046390" y="5589814"/>
          <a:ext cx="2469944" cy="901536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>
    <xdr:from>
      <xdr:col>4</xdr:col>
      <xdr:colOff>76199</xdr:colOff>
      <xdr:row>16</xdr:row>
      <xdr:rowOff>38100</xdr:rowOff>
    </xdr:from>
    <xdr:to>
      <xdr:col>4</xdr:col>
      <xdr:colOff>352424</xdr:colOff>
      <xdr:row>17</xdr:row>
      <xdr:rowOff>66675</xdr:rowOff>
    </xdr:to>
    <xdr:sp macro="" textlink="">
      <xdr:nvSpPr>
        <xdr:cNvPr id="20" name="楕円 19">
          <a:extLst>
            <a:ext uri="{FF2B5EF4-FFF2-40B4-BE49-F238E27FC236}">
              <a16:creationId xmlns:a16="http://schemas.microsoft.com/office/drawing/2014/main" id="{050EC19F-AE7B-420A-82EA-6261C53D655A}"/>
            </a:ext>
          </a:extLst>
        </xdr:cNvPr>
        <xdr:cNvSpPr/>
      </xdr:nvSpPr>
      <xdr:spPr>
        <a:xfrm>
          <a:off x="1924049" y="4000500"/>
          <a:ext cx="276225" cy="27622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38100</xdr:colOff>
      <xdr:row>24</xdr:row>
      <xdr:rowOff>47625</xdr:rowOff>
    </xdr:from>
    <xdr:to>
      <xdr:col>4</xdr:col>
      <xdr:colOff>400050</xdr:colOff>
      <xdr:row>25</xdr:row>
      <xdr:rowOff>152400</xdr:rowOff>
    </xdr:to>
    <xdr:sp macro="" textlink="">
      <xdr:nvSpPr>
        <xdr:cNvPr id="21" name="楕円 20">
          <a:extLst>
            <a:ext uri="{FF2B5EF4-FFF2-40B4-BE49-F238E27FC236}">
              <a16:creationId xmlns:a16="http://schemas.microsoft.com/office/drawing/2014/main" id="{B30FB44D-A6D7-4475-B888-C1D6D461A8FD}"/>
            </a:ext>
          </a:extLst>
        </xdr:cNvPr>
        <xdr:cNvSpPr/>
      </xdr:nvSpPr>
      <xdr:spPr>
        <a:xfrm>
          <a:off x="1885950" y="5991225"/>
          <a:ext cx="361950" cy="352425"/>
        </a:xfrm>
        <a:prstGeom prst="ellipse">
          <a:avLst/>
        </a:prstGeom>
        <a:noFill/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</xdr:col>
      <xdr:colOff>676275</xdr:colOff>
      <xdr:row>39</xdr:row>
      <xdr:rowOff>238125</xdr:rowOff>
    </xdr:from>
    <xdr:to>
      <xdr:col>5</xdr:col>
      <xdr:colOff>133350</xdr:colOff>
      <xdr:row>41</xdr:row>
      <xdr:rowOff>9524</xdr:rowOff>
    </xdr:to>
    <xdr:sp macro="" textlink="">
      <xdr:nvSpPr>
        <xdr:cNvPr id="22" name="加算記号 21">
          <a:extLst>
            <a:ext uri="{FF2B5EF4-FFF2-40B4-BE49-F238E27FC236}">
              <a16:creationId xmlns:a16="http://schemas.microsoft.com/office/drawing/2014/main" id="{06AE8458-13FF-4BD5-80BE-F9791FE9DD07}"/>
            </a:ext>
          </a:extLst>
        </xdr:cNvPr>
        <xdr:cNvSpPr/>
      </xdr:nvSpPr>
      <xdr:spPr>
        <a:xfrm>
          <a:off x="2524125" y="9896475"/>
          <a:ext cx="285750" cy="266699"/>
        </a:xfrm>
        <a:prstGeom prst="mathPlus">
          <a:avLst/>
        </a:prstGeom>
        <a:solidFill>
          <a:schemeClr val="tx1"/>
        </a:solidFill>
        <a:ln w="3175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9</xdr:col>
      <xdr:colOff>66676</xdr:colOff>
      <xdr:row>150</xdr:row>
      <xdr:rowOff>19050</xdr:rowOff>
    </xdr:from>
    <xdr:to>
      <xdr:col>18</xdr:col>
      <xdr:colOff>326093</xdr:colOff>
      <xdr:row>159</xdr:row>
      <xdr:rowOff>174097</xdr:rowOff>
    </xdr:to>
    <xdr:pic>
      <xdr:nvPicPr>
        <xdr:cNvPr id="24" name="図 23">
          <a:extLst>
            <a:ext uri="{FF2B5EF4-FFF2-40B4-BE49-F238E27FC236}">
              <a16:creationId xmlns:a16="http://schemas.microsoft.com/office/drawing/2014/main" id="{54C9BC5B-B827-4B80-8E40-0C0BE7D8A2D3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8864" r="44792" b="30774"/>
        <a:stretch/>
      </xdr:blipFill>
      <xdr:spPr>
        <a:xfrm>
          <a:off x="6057901" y="37318950"/>
          <a:ext cx="4648200" cy="2383897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  <xdr:twoCellAnchor>
    <xdr:from>
      <xdr:col>15</xdr:col>
      <xdr:colOff>44825</xdr:colOff>
      <xdr:row>150</xdr:row>
      <xdr:rowOff>87406</xdr:rowOff>
    </xdr:from>
    <xdr:to>
      <xdr:col>16</xdr:col>
      <xdr:colOff>2</xdr:colOff>
      <xdr:row>151</xdr:row>
      <xdr:rowOff>192181</xdr:rowOff>
    </xdr:to>
    <xdr:sp macro="" textlink="">
      <xdr:nvSpPr>
        <xdr:cNvPr id="27" name="正方形/長方形 26">
          <a:extLst>
            <a:ext uri="{FF2B5EF4-FFF2-40B4-BE49-F238E27FC236}">
              <a16:creationId xmlns:a16="http://schemas.microsoft.com/office/drawing/2014/main" id="{93407803-49C5-4642-8C73-7F98708D2A8A}"/>
            </a:ext>
          </a:extLst>
        </xdr:cNvPr>
        <xdr:cNvSpPr/>
      </xdr:nvSpPr>
      <xdr:spPr>
        <a:xfrm>
          <a:off x="7956178" y="37223700"/>
          <a:ext cx="795618" cy="351305"/>
        </a:xfrm>
        <a:prstGeom prst="rect">
          <a:avLst/>
        </a:prstGeom>
        <a:noFill/>
        <a:ln w="762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X202"/>
  <sheetViews>
    <sheetView showGridLines="0" tabSelected="1" zoomScale="85" zoomScaleNormal="85" workbookViewId="0">
      <selection activeCell="C196" sqref="C196"/>
    </sheetView>
  </sheetViews>
  <sheetFormatPr defaultColWidth="12.5703125" defaultRowHeight="19.5" customHeight="1" x14ac:dyDescent="0.2"/>
  <cols>
    <col min="1" max="2" width="1.42578125" style="2" customWidth="1"/>
    <col min="3" max="8" width="12.42578125" style="2" customWidth="1"/>
    <col min="9" max="9" width="13" style="2" customWidth="1"/>
    <col min="10" max="10" width="5.85546875" style="2" bestFit="1" customWidth="1"/>
    <col min="11" max="11" width="12.5703125" style="2" hidden="1" customWidth="1"/>
    <col min="12" max="13" width="10.5703125" style="2" hidden="1" customWidth="1"/>
    <col min="14" max="14" width="9.5703125" style="2" bestFit="1" customWidth="1"/>
    <col min="15" max="19" width="12.5703125" style="2"/>
    <col min="20" max="24" width="9.5703125" style="2" hidden="1" customWidth="1"/>
    <col min="25" max="16384" width="12.5703125" style="2"/>
  </cols>
  <sheetData>
    <row r="1" spans="1:14" ht="19.5" customHeight="1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19.5" customHeight="1" x14ac:dyDescent="0.2">
      <c r="A2" s="1"/>
      <c r="B2" s="3" t="s">
        <v>4</v>
      </c>
      <c r="C2" s="4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9.5" customHeight="1" x14ac:dyDescent="0.2">
      <c r="A3" s="1"/>
      <c r="C3" s="5" t="s">
        <v>5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19.5" customHeight="1" x14ac:dyDescent="0.2">
      <c r="A4" s="1"/>
      <c r="B4" s="1"/>
      <c r="C4" s="5" t="s">
        <v>6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ht="19.5" customHeight="1" x14ac:dyDescent="0.2">
      <c r="A5" s="1"/>
      <c r="B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ht="19.5" customHeight="1" x14ac:dyDescent="0.2">
      <c r="A6" s="1"/>
      <c r="B6" s="1"/>
      <c r="C6" s="6" t="s">
        <v>7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9.5" customHeight="1" x14ac:dyDescent="0.2">
      <c r="A7" s="1"/>
      <c r="B7" s="1"/>
      <c r="C7" s="6" t="s">
        <v>8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ht="19.5" customHeight="1" x14ac:dyDescent="0.2">
      <c r="A8" s="1"/>
      <c r="B8" s="1"/>
      <c r="C8" s="6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ht="19.5" customHeight="1" x14ac:dyDescent="0.2">
      <c r="A9" s="1"/>
      <c r="B9" s="1"/>
      <c r="C9" s="5" t="s">
        <v>9</v>
      </c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ht="19.5" customHeight="1" x14ac:dyDescent="0.2">
      <c r="A10" s="1"/>
      <c r="B10" s="1"/>
      <c r="C10" s="5" t="s">
        <v>10</v>
      </c>
      <c r="D10" s="1"/>
      <c r="E10" s="1"/>
      <c r="F10" s="1"/>
      <c r="G10" s="7"/>
      <c r="H10" s="8"/>
      <c r="I10" s="1"/>
      <c r="J10" s="1"/>
      <c r="K10" s="1"/>
      <c r="L10" s="1"/>
      <c r="M10" s="1"/>
      <c r="N10" s="1"/>
    </row>
    <row r="11" spans="1:14" ht="19.5" customHeight="1" x14ac:dyDescent="0.2">
      <c r="A11" s="1"/>
      <c r="B11" s="1"/>
      <c r="C11" s="5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ht="19.5" customHeight="1" x14ac:dyDescent="0.2">
      <c r="A12" s="1"/>
      <c r="B12" s="1"/>
      <c r="C12" s="5" t="s">
        <v>14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ht="19.5" customHeight="1" x14ac:dyDescent="0.2">
      <c r="A13" s="1"/>
      <c r="B13" s="1"/>
      <c r="C13" s="5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19.5" customHeight="1" x14ac:dyDescent="0.2">
      <c r="A14" s="1"/>
      <c r="B14" s="1"/>
      <c r="C14" s="5" t="s">
        <v>33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ht="19.5" customHeight="1" x14ac:dyDescent="0.2">
      <c r="A15" s="1"/>
      <c r="B15" s="1"/>
      <c r="C15" s="5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ht="19.5" customHeight="1" x14ac:dyDescent="0.2">
      <c r="A16" s="1"/>
      <c r="B16" s="1"/>
      <c r="C16" s="5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6" ht="19.5" customHeight="1" x14ac:dyDescent="0.2">
      <c r="A17" s="1"/>
      <c r="B17" s="1"/>
      <c r="C17" s="5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6" ht="19.5" customHeight="1" x14ac:dyDescent="0.2">
      <c r="A18" s="1"/>
      <c r="B18" s="1"/>
      <c r="C18" s="5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6" ht="19.5" customHeight="1" x14ac:dyDescent="0.2">
      <c r="A19" s="1"/>
      <c r="B19" s="1"/>
      <c r="C19" s="5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6" ht="19.5" customHeight="1" x14ac:dyDescent="0.2">
      <c r="A20" s="1"/>
      <c r="B20" s="1"/>
      <c r="C20" s="5" t="s">
        <v>34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6" ht="19.5" customHeight="1" x14ac:dyDescent="0.2">
      <c r="A21" s="1"/>
      <c r="B21" s="1"/>
      <c r="C21" s="5" t="s">
        <v>35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6" ht="19.5" customHeight="1" x14ac:dyDescent="0.2">
      <c r="A22" s="1"/>
      <c r="B22" s="1"/>
      <c r="C22" s="5" t="s">
        <v>36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6" ht="19.5" customHeight="1" x14ac:dyDescent="0.2">
      <c r="A23" s="1"/>
      <c r="B23" s="1"/>
      <c r="C23" s="5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6" ht="19.5" customHeight="1" x14ac:dyDescent="0.2">
      <c r="A24" s="1"/>
      <c r="B24" s="1"/>
      <c r="C24" s="5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6" ht="19.5" customHeight="1" x14ac:dyDescent="0.2">
      <c r="A25" s="1"/>
      <c r="B25" s="1"/>
      <c r="C25" s="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6" ht="19.5" customHeight="1" x14ac:dyDescent="0.2">
      <c r="A26" s="1"/>
      <c r="B26" s="1"/>
      <c r="C26" s="5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6" ht="19.5" customHeight="1" x14ac:dyDescent="0.2">
      <c r="A27" s="1"/>
      <c r="B27" s="1"/>
      <c r="C27" s="5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6" ht="19.5" customHeight="1" x14ac:dyDescent="0.2">
      <c r="A28" s="1"/>
      <c r="B28" s="1"/>
      <c r="C28" s="9" t="s">
        <v>37</v>
      </c>
      <c r="D28" s="9"/>
      <c r="E28" s="9"/>
      <c r="F28" s="1"/>
      <c r="G28" s="1"/>
      <c r="H28" s="1"/>
      <c r="I28" s="1"/>
      <c r="J28" s="1"/>
      <c r="K28" s="1"/>
      <c r="L28" s="1"/>
      <c r="M28" s="1"/>
      <c r="N28" s="1"/>
    </row>
    <row r="29" spans="1:16" ht="19.5" customHeight="1" x14ac:dyDescent="0.2">
      <c r="A29" s="1"/>
      <c r="B29" s="1"/>
      <c r="C29" s="10" t="s">
        <v>31</v>
      </c>
      <c r="D29" s="10"/>
      <c r="E29" s="10"/>
      <c r="F29" s="1"/>
      <c r="G29" s="10" t="s">
        <v>32</v>
      </c>
      <c r="H29" s="10"/>
      <c r="I29" s="10"/>
      <c r="J29" s="1"/>
      <c r="K29" s="1"/>
      <c r="L29" s="1"/>
      <c r="M29" s="1"/>
      <c r="N29" s="1"/>
    </row>
    <row r="30" spans="1:16" ht="19.5" customHeight="1" x14ac:dyDescent="0.2">
      <c r="A30" s="1"/>
      <c r="B30" s="1"/>
      <c r="C30" s="11" t="s">
        <v>11</v>
      </c>
      <c r="D30" s="11" t="s">
        <v>12</v>
      </c>
      <c r="E30" s="11" t="s">
        <v>13</v>
      </c>
      <c r="F30" s="1"/>
      <c r="G30" s="11" t="s">
        <v>11</v>
      </c>
      <c r="H30" s="11" t="s">
        <v>12</v>
      </c>
      <c r="I30" s="11" t="s">
        <v>13</v>
      </c>
      <c r="J30" s="1"/>
      <c r="K30" s="11" t="s">
        <v>11</v>
      </c>
      <c r="L30" s="11" t="s">
        <v>12</v>
      </c>
      <c r="M30" s="11" t="s">
        <v>13</v>
      </c>
      <c r="N30" s="51" t="str">
        <f>IF(COUNTIF(G31:I38,"〇")=24,"〇","")</f>
        <v/>
      </c>
      <c r="O30" s="51"/>
      <c r="P30" s="51"/>
    </row>
    <row r="31" spans="1:16" ht="19.5" customHeight="1" x14ac:dyDescent="0.2">
      <c r="A31" s="1"/>
      <c r="B31" s="1"/>
      <c r="C31" s="13">
        <v>45536</v>
      </c>
      <c r="D31" s="14" t="s">
        <v>16</v>
      </c>
      <c r="E31" s="14" t="s">
        <v>17</v>
      </c>
      <c r="F31" s="1"/>
      <c r="G31" s="50" t="str">
        <f>IF(C31=K31,"〇","×")</f>
        <v>〇</v>
      </c>
      <c r="H31" s="50" t="str">
        <f t="shared" ref="H31:I31" si="0">IF(D31=L31,"〇","×")</f>
        <v>〇</v>
      </c>
      <c r="I31" s="50" t="str">
        <f t="shared" si="0"/>
        <v>〇</v>
      </c>
      <c r="J31" s="1"/>
      <c r="K31" s="50">
        <v>45536</v>
      </c>
      <c r="L31" s="52" t="s">
        <v>16</v>
      </c>
      <c r="M31" s="52" t="s">
        <v>17</v>
      </c>
      <c r="N31" s="51"/>
      <c r="O31" s="51"/>
      <c r="P31" s="51"/>
    </row>
    <row r="32" spans="1:16" ht="19.5" customHeight="1" x14ac:dyDescent="0.2">
      <c r="A32" s="1"/>
      <c r="B32" s="1"/>
      <c r="C32" s="13"/>
      <c r="D32" s="14"/>
      <c r="E32" s="14"/>
      <c r="F32" s="1"/>
      <c r="G32" s="50" t="str">
        <f t="shared" ref="G32:G38" si="1">IF(C32=K32,"〇","×")</f>
        <v>×</v>
      </c>
      <c r="H32" s="50" t="str">
        <f t="shared" ref="H32:H38" si="2">IF(D32=L32,"〇","×")</f>
        <v>×</v>
      </c>
      <c r="I32" s="50" t="str">
        <f t="shared" ref="I32:I38" si="3">IF(E32=M32,"〇","×")</f>
        <v>×</v>
      </c>
      <c r="J32" s="1"/>
      <c r="K32" s="50">
        <v>45537</v>
      </c>
      <c r="L32" s="52" t="s">
        <v>18</v>
      </c>
      <c r="M32" s="52" t="s">
        <v>19</v>
      </c>
      <c r="N32" s="51"/>
      <c r="O32" s="51"/>
      <c r="P32" s="51"/>
    </row>
    <row r="33" spans="1:16" ht="19.5" customHeight="1" x14ac:dyDescent="0.2">
      <c r="A33" s="1"/>
      <c r="B33" s="1"/>
      <c r="C33" s="13"/>
      <c r="D33" s="14"/>
      <c r="E33" s="14"/>
      <c r="F33" s="1"/>
      <c r="G33" s="50" t="str">
        <f t="shared" si="1"/>
        <v>×</v>
      </c>
      <c r="H33" s="50" t="str">
        <f t="shared" si="2"/>
        <v>×</v>
      </c>
      <c r="I33" s="50" t="str">
        <f t="shared" si="3"/>
        <v>×</v>
      </c>
      <c r="J33" s="1"/>
      <c r="K33" s="50">
        <v>45538</v>
      </c>
      <c r="L33" s="52" t="s">
        <v>20</v>
      </c>
      <c r="M33" s="52" t="s">
        <v>21</v>
      </c>
      <c r="N33" s="51"/>
      <c r="O33" s="51"/>
      <c r="P33" s="51"/>
    </row>
    <row r="34" spans="1:16" ht="19.5" customHeight="1" x14ac:dyDescent="0.2">
      <c r="A34" s="1"/>
      <c r="B34" s="1"/>
      <c r="C34" s="13"/>
      <c r="D34" s="14"/>
      <c r="E34" s="14"/>
      <c r="F34" s="1"/>
      <c r="G34" s="50" t="str">
        <f t="shared" si="1"/>
        <v>×</v>
      </c>
      <c r="H34" s="50" t="str">
        <f t="shared" si="2"/>
        <v>×</v>
      </c>
      <c r="I34" s="50" t="str">
        <f t="shared" si="3"/>
        <v>×</v>
      </c>
      <c r="J34" s="1"/>
      <c r="K34" s="50">
        <v>45539</v>
      </c>
      <c r="L34" s="52" t="s">
        <v>22</v>
      </c>
      <c r="M34" s="52" t="s">
        <v>23</v>
      </c>
      <c r="N34" s="51"/>
      <c r="O34" s="51"/>
      <c r="P34" s="51"/>
    </row>
    <row r="35" spans="1:16" ht="19.5" customHeight="1" x14ac:dyDescent="0.2">
      <c r="A35" s="1"/>
      <c r="B35" s="1"/>
      <c r="C35" s="13"/>
      <c r="D35" s="14"/>
      <c r="E35" s="14"/>
      <c r="F35" s="1"/>
      <c r="G35" s="50" t="str">
        <f t="shared" si="1"/>
        <v>×</v>
      </c>
      <c r="H35" s="50" t="str">
        <f t="shared" si="2"/>
        <v>×</v>
      </c>
      <c r="I35" s="50" t="str">
        <f t="shared" si="3"/>
        <v>×</v>
      </c>
      <c r="J35" s="1"/>
      <c r="K35" s="50">
        <v>45540</v>
      </c>
      <c r="L35" s="52" t="s">
        <v>24</v>
      </c>
      <c r="M35" s="52" t="s">
        <v>25</v>
      </c>
      <c r="N35" s="51"/>
      <c r="O35" s="51"/>
      <c r="P35" s="51"/>
    </row>
    <row r="36" spans="1:16" ht="19.5" customHeight="1" x14ac:dyDescent="0.2">
      <c r="A36" s="1"/>
      <c r="B36" s="1"/>
      <c r="C36" s="13"/>
      <c r="D36" s="14"/>
      <c r="E36" s="14"/>
      <c r="F36" s="1"/>
      <c r="G36" s="50" t="str">
        <f t="shared" si="1"/>
        <v>×</v>
      </c>
      <c r="H36" s="50" t="str">
        <f t="shared" si="2"/>
        <v>×</v>
      </c>
      <c r="I36" s="50" t="str">
        <f t="shared" si="3"/>
        <v>×</v>
      </c>
      <c r="J36" s="1"/>
      <c r="K36" s="50">
        <v>45541</v>
      </c>
      <c r="L36" s="52" t="s">
        <v>26</v>
      </c>
      <c r="M36" s="52" t="s">
        <v>27</v>
      </c>
      <c r="N36" s="51"/>
      <c r="O36" s="51"/>
      <c r="P36" s="51"/>
    </row>
    <row r="37" spans="1:16" ht="19.5" customHeight="1" x14ac:dyDescent="0.2">
      <c r="A37" s="1"/>
      <c r="B37" s="1"/>
      <c r="C37" s="13"/>
      <c r="D37" s="14"/>
      <c r="E37" s="14"/>
      <c r="F37" s="1"/>
      <c r="G37" s="50" t="str">
        <f t="shared" si="1"/>
        <v>×</v>
      </c>
      <c r="H37" s="50" t="str">
        <f t="shared" si="2"/>
        <v>×</v>
      </c>
      <c r="I37" s="50" t="str">
        <f t="shared" si="3"/>
        <v>×</v>
      </c>
      <c r="J37" s="1"/>
      <c r="K37" s="50">
        <v>45542</v>
      </c>
      <c r="L37" s="52" t="s">
        <v>28</v>
      </c>
      <c r="M37" s="52" t="s">
        <v>29</v>
      </c>
      <c r="N37" s="51"/>
      <c r="O37" s="51"/>
      <c r="P37" s="51"/>
    </row>
    <row r="38" spans="1:16" ht="19.5" customHeight="1" x14ac:dyDescent="0.2">
      <c r="A38" s="1"/>
      <c r="B38" s="1"/>
      <c r="C38" s="13"/>
      <c r="D38" s="14"/>
      <c r="E38" s="14"/>
      <c r="F38" s="1"/>
      <c r="G38" s="50" t="str">
        <f t="shared" si="1"/>
        <v>×</v>
      </c>
      <c r="H38" s="50" t="str">
        <f t="shared" si="2"/>
        <v>×</v>
      </c>
      <c r="I38" s="50" t="str">
        <f t="shared" si="3"/>
        <v>×</v>
      </c>
      <c r="J38" s="1"/>
      <c r="K38" s="50">
        <v>45543</v>
      </c>
      <c r="L38" s="52" t="s">
        <v>15</v>
      </c>
      <c r="M38" s="52" t="s">
        <v>30</v>
      </c>
      <c r="N38" s="51"/>
      <c r="O38" s="51"/>
      <c r="P38" s="51"/>
    </row>
    <row r="39" spans="1:16" ht="19.5" customHeight="1" x14ac:dyDescent="0.2">
      <c r="A39" s="1"/>
      <c r="B39" s="1"/>
      <c r="C39" s="15"/>
      <c r="D39" s="16"/>
      <c r="E39" s="17"/>
      <c r="F39" s="1"/>
      <c r="G39" s="1"/>
      <c r="H39" s="1"/>
      <c r="I39" s="1"/>
      <c r="J39" s="1"/>
      <c r="K39" s="1"/>
      <c r="L39" s="1"/>
      <c r="M39" s="1"/>
      <c r="N39" s="1"/>
    </row>
    <row r="40" spans="1:16" ht="19.5" customHeight="1" x14ac:dyDescent="0.2">
      <c r="A40" s="1"/>
      <c r="B40" s="1"/>
      <c r="C40" s="5" t="s">
        <v>41</v>
      </c>
      <c r="D40" s="16"/>
      <c r="E40" s="17"/>
      <c r="F40" s="1"/>
      <c r="G40" s="1"/>
      <c r="H40" s="1"/>
      <c r="I40" s="1"/>
      <c r="J40" s="1"/>
      <c r="K40" s="1"/>
      <c r="L40" s="1"/>
      <c r="M40" s="1"/>
      <c r="N40" s="1"/>
    </row>
    <row r="41" spans="1:16" ht="19.5" customHeight="1" x14ac:dyDescent="0.2">
      <c r="A41" s="1"/>
      <c r="B41" s="1"/>
      <c r="C41" s="5" t="s">
        <v>38</v>
      </c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</row>
    <row r="42" spans="1:16" ht="19.5" customHeight="1" x14ac:dyDescent="0.2">
      <c r="A42" s="1"/>
      <c r="B42" s="1"/>
      <c r="C42" s="5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6" ht="19.5" customHeight="1" x14ac:dyDescent="0.2">
      <c r="A43" s="1"/>
      <c r="B43" s="1"/>
      <c r="C43" s="9" t="s">
        <v>40</v>
      </c>
      <c r="D43" s="9"/>
      <c r="E43" s="9"/>
      <c r="F43" s="1"/>
      <c r="G43" s="1"/>
      <c r="H43" s="1"/>
      <c r="I43" s="1"/>
      <c r="J43" s="1"/>
      <c r="K43" s="1"/>
      <c r="L43" s="1"/>
      <c r="M43" s="1"/>
      <c r="N43" s="1"/>
    </row>
    <row r="44" spans="1:16" ht="19.5" customHeight="1" x14ac:dyDescent="0.2">
      <c r="A44" s="1"/>
      <c r="B44" s="1"/>
      <c r="C44" s="10" t="s">
        <v>39</v>
      </c>
      <c r="D44" s="10"/>
      <c r="E44" s="10"/>
      <c r="F44" s="1"/>
      <c r="G44" s="10" t="s">
        <v>32</v>
      </c>
      <c r="H44" s="10"/>
      <c r="I44" s="10"/>
      <c r="J44" s="1"/>
      <c r="K44" s="1"/>
      <c r="L44" s="1"/>
      <c r="M44" s="1"/>
      <c r="N44" s="1"/>
    </row>
    <row r="45" spans="1:16" ht="19.5" customHeight="1" x14ac:dyDescent="0.2">
      <c r="A45" s="1"/>
      <c r="B45" s="1"/>
      <c r="C45" s="11" t="s">
        <v>11</v>
      </c>
      <c r="D45" s="11" t="s">
        <v>12</v>
      </c>
      <c r="E45" s="11" t="s">
        <v>13</v>
      </c>
      <c r="F45" s="1"/>
      <c r="G45" s="11" t="s">
        <v>11</v>
      </c>
      <c r="H45" s="11" t="s">
        <v>12</v>
      </c>
      <c r="I45" s="11" t="s">
        <v>13</v>
      </c>
      <c r="J45" s="1"/>
      <c r="K45" s="11" t="s">
        <v>11</v>
      </c>
      <c r="L45" s="11" t="s">
        <v>12</v>
      </c>
      <c r="M45" s="11" t="s">
        <v>13</v>
      </c>
      <c r="N45" s="51" t="str">
        <f>IF(COUNTIF(G46:I53,"〇")=24,"〇","")</f>
        <v/>
      </c>
      <c r="O45" s="51"/>
      <c r="P45" s="51"/>
    </row>
    <row r="46" spans="1:16" ht="19.5" customHeight="1" x14ac:dyDescent="0.2">
      <c r="A46" s="1"/>
      <c r="B46" s="1">
        <v>1</v>
      </c>
      <c r="C46" s="13">
        <v>45536</v>
      </c>
      <c r="D46" s="14" t="s">
        <v>16</v>
      </c>
      <c r="E46" s="14" t="s">
        <v>17</v>
      </c>
      <c r="F46" s="1"/>
      <c r="G46" s="50" t="str">
        <f>IF(C46=K46,"〇","×")</f>
        <v>〇</v>
      </c>
      <c r="H46" s="50" t="str">
        <f t="shared" ref="H46:H53" si="4">IF(D46=L46,"〇","×")</f>
        <v>〇</v>
      </c>
      <c r="I46" s="50" t="str">
        <f t="shared" ref="I46:I53" si="5">IF(E46=M46,"〇","×")</f>
        <v>〇</v>
      </c>
      <c r="J46" s="1"/>
      <c r="K46" s="50">
        <v>45536</v>
      </c>
      <c r="L46" s="52" t="s">
        <v>16</v>
      </c>
      <c r="M46" s="52" t="s">
        <v>17</v>
      </c>
      <c r="N46" s="51"/>
      <c r="O46" s="51"/>
      <c r="P46" s="51"/>
    </row>
    <row r="47" spans="1:16" ht="19.5" customHeight="1" x14ac:dyDescent="0.2">
      <c r="A47" s="1"/>
      <c r="B47" s="1">
        <v>2</v>
      </c>
      <c r="C47" s="13">
        <v>45537</v>
      </c>
      <c r="D47" s="14"/>
      <c r="E47" s="14"/>
      <c r="F47" s="1"/>
      <c r="G47" s="50" t="str">
        <f t="shared" ref="G47:G53" si="6">IF(C47=K47,"〇","×")</f>
        <v>〇</v>
      </c>
      <c r="H47" s="50" t="str">
        <f t="shared" si="4"/>
        <v>×</v>
      </c>
      <c r="I47" s="50" t="str">
        <f t="shared" si="5"/>
        <v>×</v>
      </c>
      <c r="J47" s="1"/>
      <c r="K47" s="50">
        <v>45537</v>
      </c>
      <c r="L47" s="52" t="s">
        <v>18</v>
      </c>
      <c r="M47" s="52" t="s">
        <v>19</v>
      </c>
      <c r="N47" s="51"/>
      <c r="O47" s="51"/>
      <c r="P47" s="51"/>
    </row>
    <row r="48" spans="1:16" ht="19.5" customHeight="1" x14ac:dyDescent="0.2">
      <c r="A48" s="1"/>
      <c r="B48" s="1">
        <v>3</v>
      </c>
      <c r="C48" s="13">
        <v>45538</v>
      </c>
      <c r="D48" s="14"/>
      <c r="E48" s="14"/>
      <c r="F48" s="1"/>
      <c r="G48" s="50" t="str">
        <f t="shared" si="6"/>
        <v>〇</v>
      </c>
      <c r="H48" s="50" t="str">
        <f t="shared" si="4"/>
        <v>×</v>
      </c>
      <c r="I48" s="50" t="str">
        <f t="shared" si="5"/>
        <v>×</v>
      </c>
      <c r="J48" s="1"/>
      <c r="K48" s="50">
        <v>45538</v>
      </c>
      <c r="L48" s="52" t="s">
        <v>20</v>
      </c>
      <c r="M48" s="52" t="s">
        <v>21</v>
      </c>
      <c r="N48" s="51"/>
      <c r="O48" s="51"/>
      <c r="P48" s="51"/>
    </row>
    <row r="49" spans="1:16" ht="19.5" customHeight="1" x14ac:dyDescent="0.2">
      <c r="A49" s="1"/>
      <c r="B49" s="1">
        <v>4</v>
      </c>
      <c r="C49" s="13">
        <v>45539</v>
      </c>
      <c r="D49" s="14"/>
      <c r="E49" s="14"/>
      <c r="F49" s="1"/>
      <c r="G49" s="50" t="str">
        <f t="shared" si="6"/>
        <v>〇</v>
      </c>
      <c r="H49" s="50" t="str">
        <f t="shared" si="4"/>
        <v>×</v>
      </c>
      <c r="I49" s="50" t="str">
        <f t="shared" si="5"/>
        <v>×</v>
      </c>
      <c r="J49" s="1"/>
      <c r="K49" s="50">
        <v>45539</v>
      </c>
      <c r="L49" s="52" t="s">
        <v>22</v>
      </c>
      <c r="M49" s="52" t="s">
        <v>23</v>
      </c>
      <c r="N49" s="51"/>
      <c r="O49" s="51"/>
      <c r="P49" s="51"/>
    </row>
    <row r="50" spans="1:16" ht="19.5" customHeight="1" x14ac:dyDescent="0.2">
      <c r="A50" s="1"/>
      <c r="B50" s="1">
        <v>5</v>
      </c>
      <c r="C50" s="13">
        <v>45540</v>
      </c>
      <c r="D50" s="14"/>
      <c r="E50" s="14"/>
      <c r="F50" s="1"/>
      <c r="G50" s="50" t="str">
        <f t="shared" si="6"/>
        <v>〇</v>
      </c>
      <c r="H50" s="50" t="str">
        <f t="shared" si="4"/>
        <v>×</v>
      </c>
      <c r="I50" s="50" t="str">
        <f t="shared" si="5"/>
        <v>×</v>
      </c>
      <c r="J50" s="1"/>
      <c r="K50" s="50">
        <v>45540</v>
      </c>
      <c r="L50" s="52" t="s">
        <v>24</v>
      </c>
      <c r="M50" s="52" t="s">
        <v>25</v>
      </c>
      <c r="N50" s="51"/>
      <c r="O50" s="51"/>
      <c r="P50" s="51"/>
    </row>
    <row r="51" spans="1:16" ht="19.5" customHeight="1" x14ac:dyDescent="0.2">
      <c r="A51" s="1"/>
      <c r="B51" s="1">
        <v>6</v>
      </c>
      <c r="C51" s="13">
        <v>45541</v>
      </c>
      <c r="D51" s="14"/>
      <c r="E51" s="14"/>
      <c r="F51" s="1"/>
      <c r="G51" s="50" t="str">
        <f t="shared" si="6"/>
        <v>〇</v>
      </c>
      <c r="H51" s="50" t="str">
        <f t="shared" si="4"/>
        <v>×</v>
      </c>
      <c r="I51" s="50" t="str">
        <f t="shared" si="5"/>
        <v>×</v>
      </c>
      <c r="J51" s="1"/>
      <c r="K51" s="50">
        <v>45541</v>
      </c>
      <c r="L51" s="52" t="s">
        <v>26</v>
      </c>
      <c r="M51" s="52" t="s">
        <v>27</v>
      </c>
      <c r="N51" s="51"/>
      <c r="O51" s="51"/>
      <c r="P51" s="51"/>
    </row>
    <row r="52" spans="1:16" ht="19.5" customHeight="1" x14ac:dyDescent="0.2">
      <c r="A52" s="1"/>
      <c r="B52" s="1">
        <v>7</v>
      </c>
      <c r="C52" s="13">
        <v>45542</v>
      </c>
      <c r="D52" s="14"/>
      <c r="E52" s="14"/>
      <c r="F52" s="1"/>
      <c r="G52" s="50" t="str">
        <f t="shared" si="6"/>
        <v>〇</v>
      </c>
      <c r="H52" s="50" t="str">
        <f t="shared" si="4"/>
        <v>×</v>
      </c>
      <c r="I52" s="50" t="str">
        <f t="shared" si="5"/>
        <v>×</v>
      </c>
      <c r="J52" s="1"/>
      <c r="K52" s="50">
        <v>45542</v>
      </c>
      <c r="L52" s="52" t="s">
        <v>28</v>
      </c>
      <c r="M52" s="52" t="s">
        <v>29</v>
      </c>
      <c r="N52" s="51"/>
      <c r="O52" s="51"/>
      <c r="P52" s="51"/>
    </row>
    <row r="53" spans="1:16" ht="19.5" customHeight="1" x14ac:dyDescent="0.2">
      <c r="A53" s="1"/>
      <c r="B53" s="1">
        <v>8</v>
      </c>
      <c r="C53" s="13">
        <v>45543</v>
      </c>
      <c r="D53" s="14"/>
      <c r="E53" s="14"/>
      <c r="F53" s="1"/>
      <c r="G53" s="50" t="str">
        <f t="shared" si="6"/>
        <v>〇</v>
      </c>
      <c r="H53" s="50" t="str">
        <f t="shared" si="4"/>
        <v>×</v>
      </c>
      <c r="I53" s="50" t="str">
        <f t="shared" si="5"/>
        <v>×</v>
      </c>
      <c r="J53" s="1"/>
      <c r="K53" s="50">
        <v>45543</v>
      </c>
      <c r="L53" s="52" t="s">
        <v>15</v>
      </c>
      <c r="M53" s="52" t="s">
        <v>30</v>
      </c>
      <c r="N53" s="51"/>
      <c r="O53" s="51"/>
      <c r="P53" s="51"/>
    </row>
    <row r="54" spans="1:16" ht="19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6" ht="19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6" ht="19.5" customHeight="1" x14ac:dyDescent="0.2">
      <c r="A56" s="1"/>
      <c r="B56" s="1"/>
      <c r="C56" s="6" t="s">
        <v>43</v>
      </c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6" ht="19.5" customHeight="1" x14ac:dyDescent="0.2">
      <c r="A57" s="1"/>
      <c r="B57" s="1"/>
      <c r="C57" s="6" t="s">
        <v>44</v>
      </c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6" ht="19.5" customHeight="1" x14ac:dyDescent="0.2">
      <c r="A58" s="1"/>
      <c r="B58" s="1"/>
      <c r="C58" s="6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6" ht="19.5" customHeight="1" x14ac:dyDescent="0.2">
      <c r="A59" s="1"/>
      <c r="B59" s="1"/>
      <c r="C59" s="5" t="s">
        <v>45</v>
      </c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6" ht="19.5" customHeight="1" x14ac:dyDescent="0.2">
      <c r="A60" s="1"/>
      <c r="B60" s="1"/>
      <c r="C60" s="5" t="s">
        <v>46</v>
      </c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6" ht="19.5" customHeight="1" x14ac:dyDescent="0.2">
      <c r="A61" s="1"/>
      <c r="B61" s="1"/>
      <c r="C61" s="5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6" ht="19.5" customHeight="1" x14ac:dyDescent="0.2">
      <c r="A62" s="1"/>
      <c r="B62" s="1"/>
      <c r="C62" s="5" t="s">
        <v>14</v>
      </c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6" ht="19.5" customHeight="1" x14ac:dyDescent="0.2">
      <c r="A63" s="1"/>
      <c r="B63" s="1"/>
      <c r="C63" s="5" t="s">
        <v>50</v>
      </c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6" ht="19.5" customHeight="1" x14ac:dyDescent="0.2">
      <c r="A64" s="1"/>
      <c r="B64" s="1"/>
      <c r="C64" s="5" t="s">
        <v>51</v>
      </c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6" ht="19.5" customHeight="1" x14ac:dyDescent="0.2">
      <c r="A65" s="1"/>
      <c r="B65" s="1"/>
      <c r="C65" s="5" t="s">
        <v>52</v>
      </c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6" ht="19.5" customHeight="1" x14ac:dyDescent="0.2">
      <c r="A66" s="1"/>
      <c r="B66" s="1"/>
      <c r="C66" s="5" t="s">
        <v>53</v>
      </c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6" ht="19.5" customHeight="1" x14ac:dyDescent="0.2">
      <c r="A67" s="1"/>
      <c r="B67" s="1"/>
      <c r="C67" s="5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6" ht="19.5" customHeight="1" x14ac:dyDescent="0.2">
      <c r="A68" s="1"/>
      <c r="B68" s="1"/>
      <c r="C68" s="10" t="s">
        <v>42</v>
      </c>
      <c r="D68" s="10"/>
      <c r="E68" s="10"/>
      <c r="F68" s="1"/>
      <c r="G68" s="10" t="s">
        <v>32</v>
      </c>
      <c r="H68" s="10"/>
      <c r="I68" s="10"/>
      <c r="J68" s="1"/>
      <c r="K68" s="1"/>
      <c r="L68" s="1"/>
      <c r="M68" s="1"/>
      <c r="N68" s="1"/>
    </row>
    <row r="69" spans="1:16" ht="19.5" customHeight="1" x14ac:dyDescent="0.2">
      <c r="A69" s="1"/>
      <c r="B69" s="1"/>
      <c r="C69" s="11" t="s">
        <v>47</v>
      </c>
      <c r="D69" s="11" t="s">
        <v>48</v>
      </c>
      <c r="E69" s="11" t="s">
        <v>49</v>
      </c>
      <c r="F69" s="1"/>
      <c r="G69" s="11" t="s">
        <v>47</v>
      </c>
      <c r="H69" s="11" t="s">
        <v>48</v>
      </c>
      <c r="I69" s="11" t="s">
        <v>49</v>
      </c>
      <c r="J69" s="1"/>
      <c r="K69" s="11" t="s">
        <v>47</v>
      </c>
      <c r="L69" s="11" t="s">
        <v>48</v>
      </c>
      <c r="M69" s="11" t="s">
        <v>49</v>
      </c>
      <c r="N69" s="12" t="str">
        <f>IF(COUNTIF(G70:I77,"〇")=24,"〇","")</f>
        <v/>
      </c>
      <c r="O69" s="12"/>
      <c r="P69" s="12"/>
    </row>
    <row r="70" spans="1:16" ht="19.5" customHeight="1" x14ac:dyDescent="0.2">
      <c r="A70" s="1"/>
      <c r="B70" s="1"/>
      <c r="C70" s="18">
        <v>1</v>
      </c>
      <c r="D70" s="18">
        <v>1</v>
      </c>
      <c r="E70" s="18">
        <v>2</v>
      </c>
      <c r="F70" s="1"/>
      <c r="G70" s="50" t="str">
        <f>IF(C70=K70,"〇","×")</f>
        <v>〇</v>
      </c>
      <c r="H70" s="50" t="str">
        <f t="shared" ref="H70:H77" si="7">IF(D70=L70,"〇","×")</f>
        <v>〇</v>
      </c>
      <c r="I70" s="50" t="str">
        <f t="shared" ref="I70:I77" si="8">IF(E70=M70,"〇","×")</f>
        <v>〇</v>
      </c>
      <c r="J70" s="1"/>
      <c r="K70" s="50">
        <v>1</v>
      </c>
      <c r="L70" s="52">
        <v>1</v>
      </c>
      <c r="M70" s="52">
        <v>2</v>
      </c>
      <c r="N70" s="12"/>
      <c r="O70" s="12"/>
      <c r="P70" s="12"/>
    </row>
    <row r="71" spans="1:16" ht="19.5" customHeight="1" x14ac:dyDescent="0.2">
      <c r="A71" s="1"/>
      <c r="B71" s="1"/>
      <c r="C71" s="18"/>
      <c r="D71" s="19"/>
      <c r="E71" s="20"/>
      <c r="F71" s="1"/>
      <c r="G71" s="50" t="str">
        <f t="shared" ref="G71:G77" si="9">IF(C71=K71,"〇","×")</f>
        <v>×</v>
      </c>
      <c r="H71" s="50" t="str">
        <f t="shared" si="7"/>
        <v>×</v>
      </c>
      <c r="I71" s="50" t="str">
        <f t="shared" si="8"/>
        <v>×</v>
      </c>
      <c r="J71" s="1"/>
      <c r="K71" s="50">
        <v>1</v>
      </c>
      <c r="L71" s="52">
        <v>3</v>
      </c>
      <c r="M71" s="52">
        <v>4</v>
      </c>
      <c r="N71" s="12"/>
      <c r="O71" s="12"/>
      <c r="P71" s="12"/>
    </row>
    <row r="72" spans="1:16" ht="19.5" customHeight="1" x14ac:dyDescent="0.2">
      <c r="A72" s="1"/>
      <c r="B72" s="1"/>
      <c r="C72" s="18"/>
      <c r="D72" s="18"/>
      <c r="E72" s="18"/>
      <c r="F72" s="1"/>
      <c r="G72" s="50" t="str">
        <f t="shared" si="9"/>
        <v>×</v>
      </c>
      <c r="H72" s="50" t="str">
        <f t="shared" si="7"/>
        <v>×</v>
      </c>
      <c r="I72" s="50" t="str">
        <f t="shared" si="8"/>
        <v>×</v>
      </c>
      <c r="J72" s="1"/>
      <c r="K72" s="50">
        <v>1</v>
      </c>
      <c r="L72" s="52">
        <v>5</v>
      </c>
      <c r="M72" s="52">
        <v>6</v>
      </c>
      <c r="N72" s="12"/>
      <c r="O72" s="12"/>
      <c r="P72" s="12"/>
    </row>
    <row r="73" spans="1:16" ht="19.5" customHeight="1" x14ac:dyDescent="0.2">
      <c r="A73" s="1"/>
      <c r="B73" s="1"/>
      <c r="C73" s="18"/>
      <c r="D73" s="18"/>
      <c r="E73" s="18"/>
      <c r="F73" s="1"/>
      <c r="G73" s="50" t="str">
        <f t="shared" si="9"/>
        <v>×</v>
      </c>
      <c r="H73" s="50" t="str">
        <f t="shared" si="7"/>
        <v>×</v>
      </c>
      <c r="I73" s="50" t="str">
        <f t="shared" si="8"/>
        <v>×</v>
      </c>
      <c r="J73" s="1"/>
      <c r="K73" s="50">
        <v>1</v>
      </c>
      <c r="L73" s="52">
        <v>7</v>
      </c>
      <c r="M73" s="52">
        <v>8</v>
      </c>
      <c r="N73" s="12"/>
      <c r="O73" s="12"/>
      <c r="P73" s="12"/>
    </row>
    <row r="74" spans="1:16" ht="19.5" customHeight="1" x14ac:dyDescent="0.2">
      <c r="A74" s="1"/>
      <c r="B74" s="1"/>
      <c r="C74" s="18"/>
      <c r="D74" s="18"/>
      <c r="E74" s="18"/>
      <c r="F74" s="1"/>
      <c r="G74" s="50" t="str">
        <f t="shared" si="9"/>
        <v>×</v>
      </c>
      <c r="H74" s="50" t="str">
        <f t="shared" si="7"/>
        <v>×</v>
      </c>
      <c r="I74" s="50" t="str">
        <f t="shared" si="8"/>
        <v>×</v>
      </c>
      <c r="J74" s="1"/>
      <c r="K74" s="50">
        <v>1</v>
      </c>
      <c r="L74" s="52">
        <v>9</v>
      </c>
      <c r="M74" s="52">
        <v>10</v>
      </c>
      <c r="N74" s="12"/>
      <c r="O74" s="12"/>
      <c r="P74" s="12"/>
    </row>
    <row r="75" spans="1:16" ht="19.5" customHeight="1" x14ac:dyDescent="0.2">
      <c r="A75" s="1"/>
      <c r="B75" s="1"/>
      <c r="C75" s="18"/>
      <c r="D75" s="18"/>
      <c r="E75" s="18"/>
      <c r="F75" s="1"/>
      <c r="G75" s="50" t="str">
        <f t="shared" si="9"/>
        <v>×</v>
      </c>
      <c r="H75" s="50" t="str">
        <f t="shared" si="7"/>
        <v>×</v>
      </c>
      <c r="I75" s="50" t="str">
        <f t="shared" si="8"/>
        <v>×</v>
      </c>
      <c r="J75" s="1"/>
      <c r="K75" s="50">
        <v>1</v>
      </c>
      <c r="L75" s="52">
        <v>11</v>
      </c>
      <c r="M75" s="52">
        <v>12</v>
      </c>
      <c r="N75" s="12"/>
      <c r="O75" s="12"/>
      <c r="P75" s="12"/>
    </row>
    <row r="76" spans="1:16" ht="19.5" customHeight="1" x14ac:dyDescent="0.2">
      <c r="A76" s="1"/>
      <c r="B76" s="1"/>
      <c r="C76" s="18"/>
      <c r="D76" s="18"/>
      <c r="E76" s="18"/>
      <c r="F76" s="1"/>
      <c r="G76" s="50" t="str">
        <f t="shared" si="9"/>
        <v>×</v>
      </c>
      <c r="H76" s="50" t="str">
        <f t="shared" si="7"/>
        <v>×</v>
      </c>
      <c r="I76" s="50" t="str">
        <f t="shared" si="8"/>
        <v>×</v>
      </c>
      <c r="J76" s="1"/>
      <c r="K76" s="50">
        <v>1</v>
      </c>
      <c r="L76" s="52">
        <v>13</v>
      </c>
      <c r="M76" s="52">
        <v>14</v>
      </c>
      <c r="N76" s="12"/>
      <c r="O76" s="12"/>
      <c r="P76" s="12"/>
    </row>
    <row r="77" spans="1:16" ht="19.5" customHeight="1" x14ac:dyDescent="0.2">
      <c r="A77" s="1"/>
      <c r="B77" s="1"/>
      <c r="C77" s="18"/>
      <c r="D77" s="18"/>
      <c r="E77" s="18"/>
      <c r="F77" s="1"/>
      <c r="G77" s="50" t="str">
        <f t="shared" si="9"/>
        <v>×</v>
      </c>
      <c r="H77" s="50" t="str">
        <f t="shared" si="7"/>
        <v>×</v>
      </c>
      <c r="I77" s="50" t="str">
        <f t="shared" si="8"/>
        <v>×</v>
      </c>
      <c r="J77" s="1"/>
      <c r="K77" s="50">
        <v>1</v>
      </c>
      <c r="L77" s="52">
        <v>15</v>
      </c>
      <c r="M77" s="52">
        <v>16</v>
      </c>
      <c r="N77" s="12"/>
      <c r="O77" s="12"/>
      <c r="P77" s="12"/>
    </row>
    <row r="78" spans="1:16" ht="19.5" customHeight="1" x14ac:dyDescent="0.2">
      <c r="A78" s="1"/>
      <c r="B78" s="1"/>
      <c r="F78" s="1"/>
      <c r="G78" s="1"/>
      <c r="H78" s="1"/>
      <c r="I78" s="1"/>
      <c r="J78" s="1"/>
      <c r="K78" s="1"/>
      <c r="L78" s="1"/>
      <c r="M78" s="1"/>
      <c r="N78" s="1"/>
    </row>
    <row r="79" spans="1:16" ht="19.5" customHeight="1" x14ac:dyDescent="0.2">
      <c r="A79" s="1"/>
      <c r="B79" s="1"/>
      <c r="C79" s="2" t="s">
        <v>54</v>
      </c>
      <c r="F79" s="1"/>
      <c r="G79" s="1"/>
      <c r="H79" s="1"/>
      <c r="I79" s="1"/>
      <c r="J79" s="1"/>
      <c r="K79" s="1"/>
      <c r="L79" s="1"/>
      <c r="M79" s="1"/>
      <c r="N79" s="1"/>
    </row>
    <row r="80" spans="1:16" ht="19.5" customHeight="1" x14ac:dyDescent="0.2">
      <c r="A80" s="1"/>
      <c r="B80" s="1"/>
      <c r="C80" s="1" t="s">
        <v>55</v>
      </c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6" ht="19.5" customHeight="1" x14ac:dyDescent="0.2">
      <c r="A81" s="1"/>
      <c r="B81" s="1"/>
      <c r="C81" s="1" t="s">
        <v>56</v>
      </c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6" ht="19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6" ht="19.5" customHeight="1" x14ac:dyDescent="0.2">
      <c r="A83" s="1"/>
      <c r="B83" s="1"/>
      <c r="C83" s="10" t="s">
        <v>57</v>
      </c>
      <c r="D83" s="10"/>
      <c r="E83" s="10"/>
      <c r="F83" s="1"/>
      <c r="G83" s="10" t="s">
        <v>32</v>
      </c>
      <c r="H83" s="10"/>
      <c r="I83" s="10"/>
      <c r="J83" s="1"/>
      <c r="K83" s="1"/>
      <c r="L83" s="1"/>
      <c r="M83" s="1"/>
      <c r="N83" s="1"/>
    </row>
    <row r="84" spans="1:16" ht="31.5" customHeight="1" x14ac:dyDescent="0.2">
      <c r="A84" s="1"/>
      <c r="B84" s="1"/>
      <c r="C84" s="21" t="s">
        <v>58</v>
      </c>
      <c r="D84" s="22" t="s">
        <v>59</v>
      </c>
      <c r="E84" s="22" t="s">
        <v>59</v>
      </c>
      <c r="F84" s="1"/>
      <c r="G84" s="21" t="s">
        <v>58</v>
      </c>
      <c r="H84" s="22" t="s">
        <v>59</v>
      </c>
      <c r="I84" s="22" t="s">
        <v>59</v>
      </c>
      <c r="J84" s="1"/>
      <c r="K84" s="21" t="s">
        <v>58</v>
      </c>
      <c r="L84" s="22" t="s">
        <v>59</v>
      </c>
      <c r="M84" s="22" t="s">
        <v>59</v>
      </c>
      <c r="N84" s="51" t="str">
        <f>IF(COUNTIF(G85:I92,"〇")=24,"〇","")</f>
        <v/>
      </c>
      <c r="O84" s="51"/>
      <c r="P84" s="51"/>
    </row>
    <row r="85" spans="1:16" ht="19.5" customHeight="1" x14ac:dyDescent="0.2">
      <c r="A85" s="1"/>
      <c r="B85" s="1"/>
      <c r="C85" s="18">
        <v>1</v>
      </c>
      <c r="D85" s="18">
        <v>1</v>
      </c>
      <c r="E85" s="18">
        <v>59</v>
      </c>
      <c r="F85" s="1"/>
      <c r="G85" s="50" t="str">
        <f>IF(C85=K85,"〇","×")</f>
        <v>〇</v>
      </c>
      <c r="H85" s="50" t="str">
        <f t="shared" ref="H85:H92" si="10">IF(D85=L85,"〇","×")</f>
        <v>〇</v>
      </c>
      <c r="I85" s="50" t="str">
        <f t="shared" ref="I85:I92" si="11">IF(E85=M85,"〇","×")</f>
        <v>〇</v>
      </c>
      <c r="J85" s="1"/>
      <c r="K85" s="50">
        <v>1</v>
      </c>
      <c r="L85" s="52">
        <v>1</v>
      </c>
      <c r="M85" s="52">
        <v>59</v>
      </c>
      <c r="N85" s="51"/>
      <c r="O85" s="51"/>
      <c r="P85" s="51"/>
    </row>
    <row r="86" spans="1:16" ht="19.5" customHeight="1" x14ac:dyDescent="0.2">
      <c r="A86" s="1"/>
      <c r="B86" s="1"/>
      <c r="C86" s="18"/>
      <c r="D86" s="18"/>
      <c r="E86" s="18"/>
      <c r="F86" s="1"/>
      <c r="G86" s="50" t="str">
        <f t="shared" ref="G86:G92" si="12">IF(C86=K86,"〇","×")</f>
        <v>×</v>
      </c>
      <c r="H86" s="50" t="str">
        <f t="shared" si="10"/>
        <v>×</v>
      </c>
      <c r="I86" s="50" t="str">
        <f t="shared" si="11"/>
        <v>×</v>
      </c>
      <c r="J86" s="1"/>
      <c r="K86" s="50">
        <v>1</v>
      </c>
      <c r="L86" s="52">
        <v>2</v>
      </c>
      <c r="M86" s="52">
        <v>60</v>
      </c>
      <c r="N86" s="51"/>
      <c r="O86" s="51"/>
      <c r="P86" s="51"/>
    </row>
    <row r="87" spans="1:16" ht="19.5" customHeight="1" x14ac:dyDescent="0.2">
      <c r="A87" s="1"/>
      <c r="B87" s="1"/>
      <c r="C87" s="18"/>
      <c r="D87" s="18"/>
      <c r="E87" s="18"/>
      <c r="F87" s="1"/>
      <c r="G87" s="50" t="str">
        <f t="shared" si="12"/>
        <v>×</v>
      </c>
      <c r="H87" s="50" t="str">
        <f t="shared" si="10"/>
        <v>×</v>
      </c>
      <c r="I87" s="50" t="str">
        <f t="shared" si="11"/>
        <v>×</v>
      </c>
      <c r="J87" s="1"/>
      <c r="K87" s="50">
        <v>1</v>
      </c>
      <c r="L87" s="52">
        <v>3</v>
      </c>
      <c r="M87" s="52">
        <v>61</v>
      </c>
      <c r="N87" s="51"/>
      <c r="O87" s="51"/>
      <c r="P87" s="51"/>
    </row>
    <row r="88" spans="1:16" ht="19.5" customHeight="1" x14ac:dyDescent="0.2">
      <c r="A88" s="1"/>
      <c r="B88" s="1"/>
      <c r="C88" s="18"/>
      <c r="D88" s="18"/>
      <c r="E88" s="18"/>
      <c r="F88" s="1"/>
      <c r="G88" s="50" t="str">
        <f t="shared" si="12"/>
        <v>×</v>
      </c>
      <c r="H88" s="50" t="str">
        <f t="shared" si="10"/>
        <v>×</v>
      </c>
      <c r="I88" s="50" t="str">
        <f t="shared" si="11"/>
        <v>×</v>
      </c>
      <c r="J88" s="1"/>
      <c r="K88" s="50">
        <v>1</v>
      </c>
      <c r="L88" s="52">
        <v>4</v>
      </c>
      <c r="M88" s="52">
        <v>62</v>
      </c>
      <c r="N88" s="51"/>
      <c r="O88" s="51"/>
      <c r="P88" s="51"/>
    </row>
    <row r="89" spans="1:16" ht="19.5" customHeight="1" x14ac:dyDescent="0.2">
      <c r="A89" s="1"/>
      <c r="B89" s="1"/>
      <c r="C89" s="18"/>
      <c r="D89" s="18"/>
      <c r="E89" s="18"/>
      <c r="F89" s="1"/>
      <c r="G89" s="50" t="str">
        <f t="shared" si="12"/>
        <v>×</v>
      </c>
      <c r="H89" s="50" t="str">
        <f t="shared" si="10"/>
        <v>×</v>
      </c>
      <c r="I89" s="50" t="str">
        <f t="shared" si="11"/>
        <v>×</v>
      </c>
      <c r="J89" s="1"/>
      <c r="K89" s="50">
        <v>1</v>
      </c>
      <c r="L89" s="52">
        <v>5</v>
      </c>
      <c r="M89" s="52">
        <v>63</v>
      </c>
      <c r="N89" s="51"/>
      <c r="O89" s="51"/>
      <c r="P89" s="51"/>
    </row>
    <row r="90" spans="1:16" ht="19.5" customHeight="1" x14ac:dyDescent="0.2">
      <c r="A90" s="1"/>
      <c r="B90" s="1"/>
      <c r="C90" s="18"/>
      <c r="D90" s="18"/>
      <c r="E90" s="18"/>
      <c r="F90" s="1"/>
      <c r="G90" s="50" t="str">
        <f t="shared" si="12"/>
        <v>×</v>
      </c>
      <c r="H90" s="50" t="str">
        <f t="shared" si="10"/>
        <v>×</v>
      </c>
      <c r="I90" s="50" t="str">
        <f t="shared" si="11"/>
        <v>×</v>
      </c>
      <c r="J90" s="1"/>
      <c r="K90" s="50">
        <v>1</v>
      </c>
      <c r="L90" s="52">
        <v>6</v>
      </c>
      <c r="M90" s="52">
        <v>64</v>
      </c>
      <c r="N90" s="51"/>
      <c r="O90" s="51"/>
      <c r="P90" s="51"/>
    </row>
    <row r="91" spans="1:16" ht="19.5" customHeight="1" x14ac:dyDescent="0.2">
      <c r="A91" s="1"/>
      <c r="B91" s="1"/>
      <c r="C91" s="18"/>
      <c r="D91" s="18"/>
      <c r="E91" s="18"/>
      <c r="F91" s="1"/>
      <c r="G91" s="50" t="str">
        <f t="shared" si="12"/>
        <v>×</v>
      </c>
      <c r="H91" s="50" t="str">
        <f t="shared" si="10"/>
        <v>×</v>
      </c>
      <c r="I91" s="50" t="str">
        <f t="shared" si="11"/>
        <v>×</v>
      </c>
      <c r="J91" s="1"/>
      <c r="K91" s="50">
        <v>1</v>
      </c>
      <c r="L91" s="52">
        <v>7</v>
      </c>
      <c r="M91" s="52">
        <v>65</v>
      </c>
      <c r="N91" s="51"/>
      <c r="O91" s="51"/>
      <c r="P91" s="51"/>
    </row>
    <row r="92" spans="1:16" ht="19.5" customHeight="1" x14ac:dyDescent="0.2">
      <c r="A92" s="1"/>
      <c r="B92" s="1"/>
      <c r="C92" s="18"/>
      <c r="D92" s="18"/>
      <c r="E92" s="18"/>
      <c r="F92" s="1"/>
      <c r="G92" s="50" t="str">
        <f t="shared" si="12"/>
        <v>×</v>
      </c>
      <c r="H92" s="50" t="str">
        <f t="shared" si="10"/>
        <v>×</v>
      </c>
      <c r="I92" s="50" t="str">
        <f t="shared" si="11"/>
        <v>×</v>
      </c>
      <c r="J92" s="1"/>
      <c r="K92" s="50">
        <v>1</v>
      </c>
      <c r="L92" s="52">
        <v>8</v>
      </c>
      <c r="M92" s="52">
        <v>66</v>
      </c>
      <c r="N92" s="51"/>
      <c r="O92" s="51"/>
      <c r="P92" s="51"/>
    </row>
    <row r="93" spans="1:16" ht="19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6" ht="19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6" ht="19.5" customHeight="1" x14ac:dyDescent="0.2">
      <c r="A95" s="1"/>
      <c r="B95" s="1"/>
      <c r="C95" s="1" t="s">
        <v>60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6" ht="19.5" customHeight="1" x14ac:dyDescent="0.2">
      <c r="A96" s="1"/>
      <c r="B96" s="1"/>
      <c r="C96" s="1" t="s">
        <v>61</v>
      </c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6" ht="19.5" customHeight="1" x14ac:dyDescent="0.2">
      <c r="A97" s="1"/>
      <c r="B97" s="1"/>
      <c r="C97" s="1" t="s">
        <v>62</v>
      </c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6" ht="19.5" customHeight="1" x14ac:dyDescent="0.2">
      <c r="A98" s="1"/>
      <c r="B98" s="1"/>
      <c r="C98" s="1" t="s">
        <v>118</v>
      </c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6" ht="19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6" ht="19.5" customHeight="1" x14ac:dyDescent="0.2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  <row r="101" spans="1:16" ht="19.5" customHeight="1" x14ac:dyDescent="0.2">
      <c r="A101" s="1"/>
      <c r="B101" s="1"/>
      <c r="C101" s="10" t="s">
        <v>63</v>
      </c>
      <c r="D101" s="10"/>
      <c r="E101" s="10"/>
      <c r="F101" s="10"/>
      <c r="G101" s="1"/>
      <c r="H101" s="1"/>
      <c r="I101" s="1"/>
      <c r="J101" s="1"/>
      <c r="K101" s="1"/>
      <c r="L101" s="1"/>
      <c r="M101" s="1"/>
      <c r="N101" s="51" t="str">
        <f>+IF(F109=M109,"〇","")</f>
        <v/>
      </c>
      <c r="O101" s="51"/>
      <c r="P101" s="51"/>
    </row>
    <row r="102" spans="1:16" ht="19.5" customHeight="1" x14ac:dyDescent="0.2">
      <c r="A102" s="1"/>
      <c r="B102" s="1"/>
      <c r="C102" s="21" t="s">
        <v>64</v>
      </c>
      <c r="D102" s="22" t="s">
        <v>65</v>
      </c>
      <c r="E102" s="22" t="s">
        <v>66</v>
      </c>
      <c r="F102" s="23" t="s">
        <v>71</v>
      </c>
      <c r="G102" s="1"/>
      <c r="H102" s="1"/>
      <c r="I102" s="1"/>
      <c r="J102" s="1"/>
      <c r="K102" s="22" t="s">
        <v>65</v>
      </c>
      <c r="L102" s="22" t="s">
        <v>66</v>
      </c>
      <c r="M102" s="23" t="s">
        <v>71</v>
      </c>
      <c r="N102" s="51"/>
      <c r="O102" s="51"/>
      <c r="P102" s="51"/>
    </row>
    <row r="103" spans="1:16" ht="19.5" customHeight="1" x14ac:dyDescent="0.2">
      <c r="A103" s="1"/>
      <c r="B103" s="1"/>
      <c r="C103" s="18" t="s">
        <v>0</v>
      </c>
      <c r="D103" s="24">
        <v>1820</v>
      </c>
      <c r="E103" s="18">
        <v>15</v>
      </c>
      <c r="F103" s="25"/>
      <c r="G103" s="70" t="str">
        <f>+IF(F103="","",IF(F103=(D103*E103),"正解！",""))</f>
        <v/>
      </c>
      <c r="H103" s="1"/>
      <c r="I103" s="1"/>
      <c r="J103" s="1"/>
      <c r="K103" s="53">
        <f>D103</f>
        <v>1820</v>
      </c>
      <c r="L103" s="53">
        <f>E103</f>
        <v>15</v>
      </c>
      <c r="M103" s="54">
        <f>K103*L103</f>
        <v>27300</v>
      </c>
      <c r="N103" s="51"/>
      <c r="O103" s="51"/>
      <c r="P103" s="51"/>
    </row>
    <row r="104" spans="1:16" ht="19.5" customHeight="1" x14ac:dyDescent="0.2">
      <c r="A104" s="1"/>
      <c r="B104" s="1"/>
      <c r="C104" s="18" t="s">
        <v>1</v>
      </c>
      <c r="D104" s="24">
        <v>2060</v>
      </c>
      <c r="E104" s="18">
        <v>10</v>
      </c>
      <c r="F104" s="25"/>
      <c r="G104" s="70" t="str">
        <f t="shared" ref="G104:G109" si="13">+IF(F104="","",IF(F104=(D104*E104),"正解！",""))</f>
        <v/>
      </c>
      <c r="H104" s="1"/>
      <c r="I104" s="1"/>
      <c r="J104" s="1"/>
      <c r="K104" s="53">
        <f t="shared" ref="K104:K108" si="14">D104</f>
        <v>2060</v>
      </c>
      <c r="L104" s="53">
        <f t="shared" ref="L104:L108" si="15">E104</f>
        <v>10</v>
      </c>
      <c r="M104" s="54">
        <f t="shared" ref="M104:M108" si="16">K104*L104</f>
        <v>20600</v>
      </c>
      <c r="N104" s="51"/>
      <c r="O104" s="51"/>
      <c r="P104" s="51"/>
    </row>
    <row r="105" spans="1:16" ht="19.5" customHeight="1" x14ac:dyDescent="0.2">
      <c r="A105" s="1"/>
      <c r="B105" s="1"/>
      <c r="C105" s="18" t="s">
        <v>2</v>
      </c>
      <c r="D105" s="24">
        <v>1390</v>
      </c>
      <c r="E105" s="18">
        <v>20</v>
      </c>
      <c r="F105" s="25"/>
      <c r="G105" s="70" t="str">
        <f t="shared" si="13"/>
        <v/>
      </c>
      <c r="H105" s="1"/>
      <c r="I105" s="1"/>
      <c r="J105" s="1"/>
      <c r="K105" s="53">
        <f t="shared" si="14"/>
        <v>1390</v>
      </c>
      <c r="L105" s="53">
        <f t="shared" si="15"/>
        <v>20</v>
      </c>
      <c r="M105" s="54">
        <f t="shared" si="16"/>
        <v>27800</v>
      </c>
      <c r="N105" s="51"/>
      <c r="O105" s="51"/>
      <c r="P105" s="51"/>
    </row>
    <row r="106" spans="1:16" ht="19.5" customHeight="1" x14ac:dyDescent="0.2">
      <c r="A106" s="1"/>
      <c r="B106" s="1"/>
      <c r="C106" s="18" t="s">
        <v>3</v>
      </c>
      <c r="D106" s="24">
        <v>2580</v>
      </c>
      <c r="E106" s="18">
        <v>15</v>
      </c>
      <c r="F106" s="25"/>
      <c r="G106" s="70" t="str">
        <f t="shared" si="13"/>
        <v/>
      </c>
      <c r="H106" s="1"/>
      <c r="I106" s="1"/>
      <c r="J106" s="1"/>
      <c r="K106" s="53">
        <f t="shared" si="14"/>
        <v>2580</v>
      </c>
      <c r="L106" s="53">
        <f t="shared" si="15"/>
        <v>15</v>
      </c>
      <c r="M106" s="54">
        <f t="shared" si="16"/>
        <v>38700</v>
      </c>
      <c r="N106" s="51"/>
      <c r="O106" s="51"/>
      <c r="P106" s="51"/>
    </row>
    <row r="107" spans="1:16" ht="19.5" customHeight="1" x14ac:dyDescent="0.2">
      <c r="A107" s="1"/>
      <c r="B107" s="1"/>
      <c r="C107" s="27" t="s">
        <v>68</v>
      </c>
      <c r="D107" s="26">
        <v>2000</v>
      </c>
      <c r="E107" s="27">
        <v>10</v>
      </c>
      <c r="F107" s="25"/>
      <c r="G107" s="70" t="str">
        <f t="shared" si="13"/>
        <v/>
      </c>
      <c r="H107" s="1"/>
      <c r="I107" s="1"/>
      <c r="J107" s="1"/>
      <c r="K107" s="53">
        <f t="shared" si="14"/>
        <v>2000</v>
      </c>
      <c r="L107" s="53">
        <f t="shared" si="15"/>
        <v>10</v>
      </c>
      <c r="M107" s="54">
        <f t="shared" si="16"/>
        <v>20000</v>
      </c>
      <c r="N107" s="51"/>
      <c r="O107" s="51"/>
      <c r="P107" s="51"/>
    </row>
    <row r="108" spans="1:16" ht="19.5" customHeight="1" x14ac:dyDescent="0.2">
      <c r="A108" s="1"/>
      <c r="B108" s="1"/>
      <c r="C108" s="27" t="s">
        <v>69</v>
      </c>
      <c r="D108" s="26">
        <v>1000</v>
      </c>
      <c r="E108" s="27">
        <v>20</v>
      </c>
      <c r="F108" s="25"/>
      <c r="G108" s="70" t="str">
        <f t="shared" si="13"/>
        <v/>
      </c>
      <c r="H108" s="1"/>
      <c r="I108" s="1"/>
      <c r="J108" s="1"/>
      <c r="K108" s="53">
        <f t="shared" si="14"/>
        <v>1000</v>
      </c>
      <c r="L108" s="53">
        <f t="shared" si="15"/>
        <v>20</v>
      </c>
      <c r="M108" s="54">
        <f t="shared" si="16"/>
        <v>20000</v>
      </c>
      <c r="N108" s="51"/>
      <c r="O108" s="51"/>
      <c r="P108" s="51"/>
    </row>
    <row r="109" spans="1:16" ht="19.5" customHeight="1" x14ac:dyDescent="0.2">
      <c r="A109" s="1"/>
      <c r="B109" s="1"/>
      <c r="C109" s="14" t="s">
        <v>75</v>
      </c>
      <c r="D109" s="58"/>
      <c r="E109" s="58"/>
      <c r="F109" s="59">
        <f>+SUM(F103:F108)</f>
        <v>0</v>
      </c>
      <c r="G109" s="70"/>
      <c r="H109" s="1"/>
      <c r="I109" s="1"/>
      <c r="J109" s="1"/>
      <c r="K109" s="55"/>
      <c r="L109" s="56" t="s">
        <v>67</v>
      </c>
      <c r="M109" s="57">
        <f>SUM(M103:M108)</f>
        <v>154400</v>
      </c>
      <c r="N109" s="51"/>
      <c r="O109" s="51"/>
      <c r="P109" s="51"/>
    </row>
    <row r="110" spans="1:16" ht="19.5" customHeight="1" x14ac:dyDescent="0.2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51"/>
      <c r="O110" s="51"/>
      <c r="P110" s="51"/>
    </row>
    <row r="111" spans="1:16" ht="19.5" customHeight="1" x14ac:dyDescent="0.2">
      <c r="A111" s="1"/>
      <c r="B111" s="1"/>
      <c r="C111" s="1" t="s">
        <v>73</v>
      </c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29"/>
      <c r="O111" s="29"/>
      <c r="P111" s="29"/>
    </row>
    <row r="112" spans="1:16" ht="19.5" customHeight="1" x14ac:dyDescent="0.2">
      <c r="A112" s="1"/>
      <c r="B112" s="1"/>
      <c r="C112" s="1" t="s">
        <v>124</v>
      </c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29"/>
      <c r="O112" s="29"/>
      <c r="P112" s="29"/>
    </row>
    <row r="113" spans="1:16" ht="19.5" customHeight="1" x14ac:dyDescent="0.2">
      <c r="A113" s="1"/>
      <c r="B113" s="1"/>
      <c r="C113" s="1" t="s">
        <v>119</v>
      </c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29"/>
      <c r="O113" s="29"/>
      <c r="P113" s="29"/>
    </row>
    <row r="114" spans="1:16" ht="19.5" customHeight="1" x14ac:dyDescent="0.2">
      <c r="A114" s="1"/>
      <c r="B114" s="1"/>
      <c r="C114" s="1" t="s">
        <v>120</v>
      </c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29"/>
      <c r="O114" s="29"/>
      <c r="P114" s="29"/>
    </row>
    <row r="115" spans="1:16" ht="19.5" customHeight="1" x14ac:dyDescent="0.2">
      <c r="A115" s="1"/>
      <c r="B115" s="1"/>
      <c r="C115" s="1" t="s">
        <v>76</v>
      </c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29"/>
      <c r="O115" s="29"/>
      <c r="P115" s="29"/>
    </row>
    <row r="116" spans="1:16" ht="19.5" customHeight="1" x14ac:dyDescent="0.2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29"/>
      <c r="O116" s="29"/>
      <c r="P116" s="29"/>
    </row>
    <row r="117" spans="1:16" ht="19.5" customHeight="1" x14ac:dyDescent="0.2">
      <c r="A117" s="1"/>
      <c r="B117" s="1"/>
      <c r="C117" s="21" t="s">
        <v>64</v>
      </c>
      <c r="D117" s="22" t="s">
        <v>65</v>
      </c>
      <c r="E117" s="22" t="s">
        <v>66</v>
      </c>
      <c r="F117" s="23" t="s">
        <v>71</v>
      </c>
      <c r="G117" s="30" t="s">
        <v>74</v>
      </c>
      <c r="H117" s="1"/>
      <c r="I117" s="1"/>
      <c r="J117" s="1"/>
      <c r="K117" s="1"/>
      <c r="L117" s="1"/>
      <c r="M117" s="1"/>
      <c r="N117" s="29"/>
      <c r="O117" s="29"/>
      <c r="P117" s="29"/>
    </row>
    <row r="118" spans="1:16" ht="19.5" customHeight="1" x14ac:dyDescent="0.2">
      <c r="A118" s="1"/>
      <c r="B118" s="1"/>
      <c r="C118" s="18" t="s">
        <v>0</v>
      </c>
      <c r="D118" s="24">
        <v>1820</v>
      </c>
      <c r="E118" s="18">
        <v>15</v>
      </c>
      <c r="F118" s="25">
        <f>D118*E118</f>
        <v>27300</v>
      </c>
      <c r="G118" s="71" t="str">
        <f ca="1">IF(F118="","",_xlfn.FORMULATEXT(F118))</f>
        <v>=D118*E118</v>
      </c>
      <c r="H118" s="31"/>
      <c r="I118" s="1"/>
      <c r="J118" s="1"/>
      <c r="K118" s="1"/>
      <c r="L118" s="1"/>
      <c r="M118" s="1"/>
      <c r="N118" s="29"/>
      <c r="O118" s="29"/>
      <c r="P118" s="29"/>
    </row>
    <row r="119" spans="1:16" ht="19.5" customHeight="1" x14ac:dyDescent="0.2">
      <c r="A119" s="1"/>
      <c r="B119" s="1"/>
      <c r="C119" s="18" t="s">
        <v>1</v>
      </c>
      <c r="D119" s="24">
        <v>2060</v>
      </c>
      <c r="E119" s="18">
        <v>10</v>
      </c>
      <c r="F119" s="32"/>
      <c r="G119" s="72" t="str">
        <f t="shared" ref="G119:G124" ca="1" si="17">IF(F119="","",_xlfn.FORMULATEXT(F119))</f>
        <v/>
      </c>
      <c r="H119" s="31"/>
      <c r="I119" s="1"/>
      <c r="J119" s="1"/>
      <c r="K119" s="1"/>
      <c r="L119" s="1"/>
      <c r="M119" s="1"/>
      <c r="N119" s="29"/>
      <c r="O119" s="29"/>
      <c r="P119" s="29"/>
    </row>
    <row r="120" spans="1:16" ht="19.5" customHeight="1" x14ac:dyDescent="0.2">
      <c r="A120" s="1"/>
      <c r="B120" s="1"/>
      <c r="C120" s="18" t="s">
        <v>2</v>
      </c>
      <c r="D120" s="24">
        <v>1390</v>
      </c>
      <c r="E120" s="18">
        <v>20</v>
      </c>
      <c r="F120" s="32"/>
      <c r="G120" s="72" t="str">
        <f t="shared" ca="1" si="17"/>
        <v/>
      </c>
      <c r="H120" s="31"/>
      <c r="I120" s="1"/>
      <c r="J120" s="1"/>
      <c r="K120" s="1"/>
      <c r="L120" s="1"/>
      <c r="M120" s="1"/>
      <c r="N120" s="29"/>
      <c r="O120" s="29"/>
      <c r="P120" s="29"/>
    </row>
    <row r="121" spans="1:16" ht="19.5" customHeight="1" x14ac:dyDescent="0.2">
      <c r="A121" s="1"/>
      <c r="B121" s="1"/>
      <c r="C121" s="18" t="s">
        <v>3</v>
      </c>
      <c r="D121" s="24">
        <v>2580</v>
      </c>
      <c r="E121" s="18">
        <v>15</v>
      </c>
      <c r="F121" s="32"/>
      <c r="G121" s="72" t="str">
        <f t="shared" ca="1" si="17"/>
        <v/>
      </c>
      <c r="H121" s="31"/>
      <c r="I121" s="1"/>
      <c r="J121" s="1"/>
      <c r="K121" s="1"/>
      <c r="L121" s="1"/>
      <c r="M121" s="1"/>
      <c r="N121" s="29"/>
      <c r="O121" s="29"/>
      <c r="P121" s="29"/>
    </row>
    <row r="122" spans="1:16" ht="19.5" customHeight="1" x14ac:dyDescent="0.2">
      <c r="A122" s="1"/>
      <c r="B122" s="1"/>
      <c r="C122" s="27" t="s">
        <v>68</v>
      </c>
      <c r="D122" s="26">
        <v>2000</v>
      </c>
      <c r="E122" s="27">
        <v>10</v>
      </c>
      <c r="F122" s="32"/>
      <c r="G122" s="72" t="str">
        <f t="shared" ca="1" si="17"/>
        <v/>
      </c>
      <c r="H122" s="31"/>
      <c r="I122" s="1"/>
      <c r="J122" s="1"/>
      <c r="K122" s="1"/>
      <c r="L122" s="1"/>
      <c r="M122" s="1"/>
      <c r="N122" s="1"/>
    </row>
    <row r="123" spans="1:16" ht="19.5" customHeight="1" x14ac:dyDescent="0.2">
      <c r="A123" s="1"/>
      <c r="B123" s="1"/>
      <c r="C123" s="27" t="s">
        <v>69</v>
      </c>
      <c r="D123" s="26">
        <v>1000</v>
      </c>
      <c r="E123" s="27">
        <v>20</v>
      </c>
      <c r="F123" s="32"/>
      <c r="G123" s="72" t="str">
        <f t="shared" ca="1" si="17"/>
        <v/>
      </c>
      <c r="H123" s="31"/>
      <c r="I123" s="33"/>
      <c r="J123" s="33"/>
      <c r="K123" s="33"/>
      <c r="L123" s="33"/>
      <c r="M123" s="1"/>
      <c r="N123" s="1"/>
    </row>
    <row r="124" spans="1:16" ht="19.5" customHeight="1" x14ac:dyDescent="0.2">
      <c r="A124" s="1"/>
      <c r="B124" s="1"/>
      <c r="C124" s="14" t="s">
        <v>75</v>
      </c>
      <c r="D124" s="58"/>
      <c r="E124" s="58"/>
      <c r="F124" s="59">
        <f>+SUM(F118:F123)</f>
        <v>27300</v>
      </c>
      <c r="G124" s="34"/>
      <c r="H124" s="31"/>
      <c r="I124" s="33"/>
      <c r="J124" s="33"/>
      <c r="K124" s="33"/>
      <c r="L124" s="33"/>
      <c r="M124" s="1"/>
      <c r="N124" s="1"/>
    </row>
    <row r="125" spans="1:16" ht="19.5" customHeight="1" x14ac:dyDescent="0.2">
      <c r="A125" s="1"/>
      <c r="B125" s="1"/>
      <c r="C125" s="35"/>
      <c r="D125" s="60"/>
      <c r="E125" s="60"/>
      <c r="F125" s="60"/>
      <c r="G125" s="34"/>
      <c r="H125" s="31"/>
      <c r="I125" s="33"/>
      <c r="J125" s="33"/>
      <c r="K125" s="33"/>
      <c r="L125" s="33"/>
      <c r="M125" s="1"/>
      <c r="N125" s="1"/>
    </row>
    <row r="126" spans="1:16" ht="19.5" customHeight="1" x14ac:dyDescent="0.2">
      <c r="A126" s="1"/>
      <c r="B126" s="1"/>
      <c r="C126" s="35"/>
      <c r="D126" s="36"/>
      <c r="E126" s="36"/>
      <c r="F126" s="36"/>
      <c r="G126" s="34"/>
      <c r="H126" s="31"/>
      <c r="I126" s="33"/>
      <c r="J126" s="33"/>
      <c r="K126" s="33"/>
      <c r="L126" s="33"/>
      <c r="M126" s="1"/>
      <c r="N126" s="1"/>
    </row>
    <row r="127" spans="1:16" ht="19.5" customHeight="1" x14ac:dyDescent="0.2">
      <c r="A127" s="1"/>
      <c r="B127" s="1"/>
      <c r="C127" s="1" t="s">
        <v>121</v>
      </c>
      <c r="D127" s="38"/>
      <c r="E127" s="37"/>
      <c r="F127" s="38"/>
      <c r="G127" s="34"/>
      <c r="H127" s="31"/>
      <c r="I127" s="33"/>
      <c r="J127" s="33"/>
      <c r="K127" s="33"/>
      <c r="L127" s="33"/>
      <c r="M127" s="1"/>
      <c r="N127" s="1"/>
    </row>
    <row r="128" spans="1:16" ht="19.5" customHeight="1" x14ac:dyDescent="0.2">
      <c r="A128" s="1"/>
      <c r="B128" s="1"/>
      <c r="C128" s="1" t="s">
        <v>122</v>
      </c>
      <c r="D128" s="38"/>
      <c r="E128" s="37"/>
      <c r="F128" s="38"/>
      <c r="G128" s="34"/>
      <c r="H128" s="31"/>
      <c r="I128" s="33"/>
      <c r="J128" s="33"/>
      <c r="K128" s="33"/>
      <c r="L128" s="33"/>
      <c r="M128" s="1"/>
      <c r="N128" s="1"/>
    </row>
    <row r="129" spans="1:14" ht="19.5" customHeight="1" x14ac:dyDescent="0.2">
      <c r="A129" s="1"/>
      <c r="B129" s="1"/>
      <c r="C129" s="1" t="s">
        <v>77</v>
      </c>
      <c r="D129" s="38"/>
      <c r="E129" s="37"/>
      <c r="F129" s="38"/>
      <c r="G129" s="34"/>
      <c r="H129" s="31"/>
      <c r="I129" s="33"/>
      <c r="J129" s="33"/>
      <c r="K129" s="33"/>
      <c r="L129" s="33"/>
      <c r="M129" s="1"/>
      <c r="N129" s="1"/>
    </row>
    <row r="130" spans="1:14" ht="19.5" customHeight="1" x14ac:dyDescent="0.2">
      <c r="A130" s="1"/>
      <c r="B130" s="1"/>
      <c r="C130" s="1" t="s">
        <v>78</v>
      </c>
      <c r="D130" s="38"/>
      <c r="E130" s="37"/>
      <c r="F130" s="38"/>
      <c r="G130" s="34"/>
      <c r="H130" s="31"/>
      <c r="I130" s="33"/>
      <c r="J130" s="33"/>
      <c r="K130" s="33"/>
      <c r="L130" s="33"/>
      <c r="M130" s="1"/>
      <c r="N130" s="1"/>
    </row>
    <row r="131" spans="1:14" ht="19.5" customHeight="1" x14ac:dyDescent="0.2">
      <c r="A131" s="1"/>
      <c r="B131" s="1"/>
      <c r="C131" s="33" t="s">
        <v>125</v>
      </c>
      <c r="D131" s="33"/>
      <c r="E131" s="33"/>
      <c r="F131" s="33"/>
      <c r="G131" s="33"/>
      <c r="H131" s="33"/>
      <c r="I131" s="33"/>
      <c r="J131" s="33"/>
      <c r="K131" s="33"/>
      <c r="L131" s="33"/>
      <c r="M131" s="1"/>
      <c r="N131" s="1"/>
    </row>
    <row r="132" spans="1:14" ht="19.5" customHeight="1" x14ac:dyDescent="0.2">
      <c r="A132" s="1"/>
      <c r="B132" s="1"/>
      <c r="C132" s="10"/>
      <c r="D132" s="10"/>
      <c r="E132" s="10"/>
      <c r="F132" s="10"/>
      <c r="G132" s="33"/>
      <c r="H132" s="33"/>
      <c r="I132" s="33"/>
      <c r="J132" s="33"/>
      <c r="K132" s="33"/>
      <c r="L132" s="33"/>
      <c r="M132" s="1"/>
      <c r="N132" s="1"/>
    </row>
    <row r="133" spans="1:14" ht="19.5" customHeight="1" x14ac:dyDescent="0.2">
      <c r="A133" s="1"/>
      <c r="B133" s="1"/>
      <c r="C133" s="21" t="s">
        <v>64</v>
      </c>
      <c r="D133" s="22" t="s">
        <v>65</v>
      </c>
      <c r="E133" s="22" t="s">
        <v>66</v>
      </c>
      <c r="F133" s="23" t="s">
        <v>71</v>
      </c>
      <c r="G133" s="23" t="s">
        <v>70</v>
      </c>
      <c r="H133" s="33"/>
      <c r="I133" s="23" t="s">
        <v>72</v>
      </c>
      <c r="J133" s="39">
        <v>1.1000000000000001</v>
      </c>
      <c r="K133" s="33"/>
      <c r="L133" s="33"/>
      <c r="M133" s="1"/>
      <c r="N133" s="1"/>
    </row>
    <row r="134" spans="1:14" ht="19.5" customHeight="1" x14ac:dyDescent="0.2">
      <c r="A134" s="1"/>
      <c r="B134" s="1"/>
      <c r="C134" s="18" t="s">
        <v>0</v>
      </c>
      <c r="D134" s="24">
        <v>1820</v>
      </c>
      <c r="E134" s="18">
        <v>15</v>
      </c>
      <c r="F134" s="40">
        <f>+D134*E134</f>
        <v>27300</v>
      </c>
      <c r="G134" s="41">
        <f>F134*J133</f>
        <v>30030.000000000004</v>
      </c>
      <c r="H134" s="73" t="str">
        <f ca="1">IF(G134="","",_xlfn.FORMULATEXT(G134))</f>
        <v>=F134*J133</v>
      </c>
      <c r="I134" s="33"/>
      <c r="J134" s="33"/>
      <c r="K134" s="33"/>
      <c r="L134" s="33"/>
      <c r="M134" s="1"/>
      <c r="N134" s="1"/>
    </row>
    <row r="135" spans="1:14" ht="19.5" customHeight="1" x14ac:dyDescent="0.2">
      <c r="A135" s="1"/>
      <c r="B135" s="1"/>
      <c r="C135" s="18" t="s">
        <v>1</v>
      </c>
      <c r="D135" s="24">
        <v>2060</v>
      </c>
      <c r="E135" s="18">
        <v>10</v>
      </c>
      <c r="F135" s="26">
        <f t="shared" ref="F135:F139" si="18">+D135*E135</f>
        <v>20600</v>
      </c>
      <c r="G135" s="41"/>
      <c r="H135" s="73" t="str">
        <f t="shared" ref="H135:H139" ca="1" si="19">IF(G135="","",_xlfn.FORMULATEXT(G135))</f>
        <v/>
      </c>
      <c r="I135" s="33"/>
      <c r="J135" s="33"/>
      <c r="K135" s="33"/>
      <c r="L135" s="33"/>
      <c r="M135" s="1"/>
      <c r="N135" s="1"/>
    </row>
    <row r="136" spans="1:14" ht="19.5" customHeight="1" x14ac:dyDescent="0.2">
      <c r="A136" s="1"/>
      <c r="B136" s="1"/>
      <c r="C136" s="18" t="s">
        <v>2</v>
      </c>
      <c r="D136" s="24">
        <v>1390</v>
      </c>
      <c r="E136" s="18">
        <v>20</v>
      </c>
      <c r="F136" s="26">
        <f t="shared" si="18"/>
        <v>27800</v>
      </c>
      <c r="G136" s="41"/>
      <c r="H136" s="73" t="str">
        <f t="shared" ca="1" si="19"/>
        <v/>
      </c>
      <c r="I136" s="33"/>
      <c r="J136" s="33"/>
      <c r="K136" s="33"/>
      <c r="L136" s="33"/>
      <c r="M136" s="1"/>
      <c r="N136" s="1"/>
    </row>
    <row r="137" spans="1:14" ht="19.5" customHeight="1" x14ac:dyDescent="0.2">
      <c r="A137" s="1"/>
      <c r="B137" s="1"/>
      <c r="C137" s="18" t="s">
        <v>3</v>
      </c>
      <c r="D137" s="24">
        <v>2580</v>
      </c>
      <c r="E137" s="18">
        <v>15</v>
      </c>
      <c r="F137" s="26">
        <f t="shared" si="18"/>
        <v>38700</v>
      </c>
      <c r="G137" s="41"/>
      <c r="H137" s="73" t="str">
        <f t="shared" ca="1" si="19"/>
        <v/>
      </c>
      <c r="I137" s="33"/>
      <c r="J137" s="33"/>
      <c r="K137" s="33"/>
      <c r="L137" s="33"/>
      <c r="M137" s="1"/>
      <c r="N137" s="1"/>
    </row>
    <row r="138" spans="1:14" ht="19.5" customHeight="1" x14ac:dyDescent="0.2">
      <c r="A138" s="1"/>
      <c r="B138" s="1"/>
      <c r="C138" s="27" t="s">
        <v>68</v>
      </c>
      <c r="D138" s="26">
        <v>2000</v>
      </c>
      <c r="E138" s="27">
        <v>10</v>
      </c>
      <c r="F138" s="26">
        <f t="shared" si="18"/>
        <v>20000</v>
      </c>
      <c r="G138" s="41"/>
      <c r="H138" s="73" t="str">
        <f t="shared" ca="1" si="19"/>
        <v/>
      </c>
      <c r="I138" s="33"/>
      <c r="J138" s="33"/>
      <c r="K138" s="33"/>
      <c r="L138" s="33"/>
      <c r="M138" s="1"/>
      <c r="N138" s="1"/>
    </row>
    <row r="139" spans="1:14" ht="19.5" customHeight="1" x14ac:dyDescent="0.2">
      <c r="A139" s="1"/>
      <c r="B139" s="1"/>
      <c r="C139" s="27" t="s">
        <v>69</v>
      </c>
      <c r="D139" s="26">
        <v>1000</v>
      </c>
      <c r="E139" s="27">
        <v>20</v>
      </c>
      <c r="F139" s="26">
        <f t="shared" si="18"/>
        <v>20000</v>
      </c>
      <c r="G139" s="41"/>
      <c r="H139" s="73" t="str">
        <f t="shared" ca="1" si="19"/>
        <v/>
      </c>
      <c r="I139" s="33"/>
      <c r="J139" s="33"/>
      <c r="K139" s="33"/>
      <c r="L139" s="33"/>
      <c r="M139" s="1"/>
      <c r="N139" s="1"/>
    </row>
    <row r="140" spans="1:14" ht="19.5" customHeight="1" x14ac:dyDescent="0.2">
      <c r="A140" s="1"/>
      <c r="B140" s="1"/>
      <c r="D140" s="1"/>
      <c r="E140" s="28" t="s">
        <v>67</v>
      </c>
      <c r="F140" s="75">
        <f>SUM(F134:F139)</f>
        <v>154400</v>
      </c>
      <c r="G140" s="74">
        <f>SUM(G134:G139)</f>
        <v>30030.000000000004</v>
      </c>
      <c r="H140" s="33"/>
      <c r="I140" s="33"/>
      <c r="J140" s="33"/>
      <c r="K140" s="33"/>
      <c r="L140" s="33"/>
      <c r="M140" s="1"/>
      <c r="N140" s="1"/>
    </row>
    <row r="141" spans="1:14" ht="19.5" customHeight="1" x14ac:dyDescent="0.2">
      <c r="A141" s="1"/>
      <c r="B141" s="1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1"/>
      <c r="N141" s="1"/>
    </row>
    <row r="142" spans="1:14" ht="19.5" customHeight="1" x14ac:dyDescent="0.2">
      <c r="A142" s="1"/>
      <c r="B142" s="1"/>
      <c r="C142" s="33" t="s">
        <v>79</v>
      </c>
      <c r="D142" s="33"/>
      <c r="E142" s="33"/>
      <c r="F142" s="33"/>
      <c r="G142" s="33"/>
      <c r="H142" s="33"/>
      <c r="I142" s="33"/>
      <c r="J142" s="33"/>
      <c r="K142" s="33"/>
      <c r="L142" s="33"/>
      <c r="M142" s="1"/>
      <c r="N142" s="1"/>
    </row>
    <row r="143" spans="1:14" ht="19.5" customHeight="1" x14ac:dyDescent="0.2">
      <c r="A143" s="1"/>
      <c r="B143" s="1"/>
      <c r="C143" s="33" t="s">
        <v>80</v>
      </c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</row>
    <row r="144" spans="1:14" ht="19.5" customHeight="1" x14ac:dyDescent="0.2">
      <c r="A144" s="1"/>
      <c r="B144" s="1"/>
      <c r="C144" s="33" t="s">
        <v>81</v>
      </c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</row>
    <row r="145" spans="1:14" ht="19.5" customHeight="1" x14ac:dyDescent="0.2">
      <c r="A145" s="1"/>
      <c r="B145" s="1"/>
      <c r="C145" s="1" t="s">
        <v>82</v>
      </c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</row>
    <row r="146" spans="1:14" ht="19.5" customHeight="1" x14ac:dyDescent="0.2">
      <c r="A146" s="1"/>
      <c r="B146" s="1"/>
      <c r="C146" s="1" t="s">
        <v>83</v>
      </c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</row>
    <row r="147" spans="1:14" ht="19.5" customHeight="1" x14ac:dyDescent="0.2">
      <c r="A147" s="1"/>
      <c r="B147" s="1"/>
      <c r="C147" s="1" t="s">
        <v>85</v>
      </c>
      <c r="D147" s="43"/>
      <c r="E147" s="1"/>
      <c r="F147" s="1"/>
      <c r="G147" s="1"/>
      <c r="H147" s="1"/>
      <c r="I147" s="1"/>
      <c r="J147" s="1"/>
      <c r="K147" s="1"/>
      <c r="L147" s="1"/>
      <c r="M147" s="1"/>
      <c r="N147" s="1"/>
    </row>
    <row r="148" spans="1:14" ht="19.5" customHeight="1" x14ac:dyDescent="0.2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</row>
    <row r="149" spans="1:14" ht="19.5" customHeight="1" x14ac:dyDescent="0.2">
      <c r="A149" s="1"/>
      <c r="B149" s="1"/>
      <c r="C149" s="3" t="s">
        <v>84</v>
      </c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</row>
    <row r="150" spans="1:14" ht="19.5" customHeight="1" x14ac:dyDescent="0.2">
      <c r="A150" s="1"/>
      <c r="B150" s="1"/>
      <c r="C150" s="1" t="s">
        <v>86</v>
      </c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</row>
    <row r="151" spans="1:14" ht="19.5" customHeight="1" x14ac:dyDescent="0.2">
      <c r="A151" s="1"/>
      <c r="B151" s="1"/>
      <c r="C151" s="1" t="s">
        <v>87</v>
      </c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</row>
    <row r="152" spans="1:14" ht="19.5" customHeight="1" x14ac:dyDescent="0.2">
      <c r="A152" s="1"/>
      <c r="B152" s="1"/>
      <c r="C152" s="1" t="s">
        <v>89</v>
      </c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</row>
    <row r="153" spans="1:14" ht="19.5" customHeight="1" x14ac:dyDescent="0.2">
      <c r="A153" s="1"/>
      <c r="B153" s="1"/>
      <c r="C153" s="1" t="s">
        <v>93</v>
      </c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</row>
    <row r="154" spans="1:14" ht="19.5" customHeight="1" x14ac:dyDescent="0.2">
      <c r="A154" s="1"/>
      <c r="B154" s="1"/>
      <c r="C154" s="1" t="s">
        <v>92</v>
      </c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</row>
    <row r="155" spans="1:14" ht="19.5" customHeight="1" x14ac:dyDescent="0.2">
      <c r="A155" s="1"/>
      <c r="B155" s="1"/>
      <c r="C155" s="1" t="s">
        <v>88</v>
      </c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</row>
    <row r="156" spans="1:14" ht="19.5" customHeight="1" x14ac:dyDescent="0.2">
      <c r="A156" s="1"/>
      <c r="B156" s="1"/>
      <c r="C156" s="1" t="s">
        <v>95</v>
      </c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</row>
    <row r="157" spans="1:14" ht="19.5" customHeight="1" x14ac:dyDescent="0.2">
      <c r="A157" s="1"/>
      <c r="B157" s="1"/>
      <c r="C157" s="1" t="s">
        <v>94</v>
      </c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</row>
    <row r="158" spans="1:14" ht="19.5" customHeight="1" x14ac:dyDescent="0.2">
      <c r="A158" s="1"/>
      <c r="B158" s="1"/>
      <c r="C158" s="1" t="s">
        <v>90</v>
      </c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</row>
    <row r="159" spans="1:14" ht="19.5" customHeight="1" x14ac:dyDescent="0.2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</row>
    <row r="160" spans="1:14" ht="19.5" customHeight="1" x14ac:dyDescent="0.2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</row>
    <row r="161" spans="1:24" ht="19.5" customHeight="1" x14ac:dyDescent="0.2">
      <c r="A161" s="1"/>
      <c r="B161" s="1"/>
      <c r="C161" s="10" t="s">
        <v>91</v>
      </c>
      <c r="D161" s="10"/>
      <c r="E161" s="10"/>
      <c r="F161" s="10"/>
      <c r="G161" s="10"/>
      <c r="H161" s="1"/>
      <c r="I161" s="1"/>
      <c r="J161" s="1"/>
      <c r="K161" s="1"/>
      <c r="L161" s="1"/>
      <c r="M161" s="1"/>
      <c r="N161" s="1"/>
    </row>
    <row r="162" spans="1:24" ht="19.5" customHeight="1" x14ac:dyDescent="0.2">
      <c r="A162" s="1"/>
      <c r="B162" s="1"/>
      <c r="C162" s="21" t="s">
        <v>64</v>
      </c>
      <c r="D162" s="22" t="s">
        <v>65</v>
      </c>
      <c r="E162" s="22" t="s">
        <v>66</v>
      </c>
      <c r="F162" s="23" t="s">
        <v>71</v>
      </c>
      <c r="G162" s="23" t="s">
        <v>70</v>
      </c>
      <c r="H162" s="33"/>
      <c r="I162" s="23" t="s">
        <v>72</v>
      </c>
      <c r="J162" s="39">
        <v>1.1000000000000001</v>
      </c>
      <c r="K162" s="1"/>
      <c r="L162" s="1"/>
      <c r="M162" s="1"/>
      <c r="N162" s="1"/>
    </row>
    <row r="163" spans="1:24" ht="19.5" customHeight="1" x14ac:dyDescent="0.2">
      <c r="A163" s="1"/>
      <c r="B163" s="1"/>
      <c r="C163" s="18" t="s">
        <v>0</v>
      </c>
      <c r="D163" s="24">
        <v>1820</v>
      </c>
      <c r="E163" s="18">
        <v>15</v>
      </c>
      <c r="F163" s="40">
        <f>+D163*E163</f>
        <v>27300</v>
      </c>
      <c r="G163" s="41">
        <f>F163*J162</f>
        <v>30030.000000000004</v>
      </c>
      <c r="H163" s="61" t="str">
        <f ca="1">IF(G163="","",_xlfn.FORMULATEXT(G163))</f>
        <v>=F163*J162</v>
      </c>
      <c r="I163" s="62"/>
      <c r="J163" s="63"/>
      <c r="K163" s="1"/>
      <c r="L163" s="1"/>
      <c r="M163" s="1"/>
      <c r="N163" s="1"/>
    </row>
    <row r="164" spans="1:24" ht="19.5" customHeight="1" x14ac:dyDescent="0.2">
      <c r="A164" s="1"/>
      <c r="B164" s="1"/>
      <c r="C164" s="18" t="s">
        <v>1</v>
      </c>
      <c r="D164" s="24">
        <v>2060</v>
      </c>
      <c r="E164" s="18">
        <v>10</v>
      </c>
      <c r="F164" s="26">
        <f t="shared" ref="F164:F168" si="20">+D164*E164</f>
        <v>20600</v>
      </c>
      <c r="G164" s="41"/>
      <c r="H164" s="61" t="str">
        <f t="shared" ref="H164:H168" ca="1" si="21">IF(G164="","",_xlfn.FORMULATEXT(G164))</f>
        <v/>
      </c>
      <c r="I164" s="62"/>
      <c r="J164" s="63"/>
      <c r="K164" s="1"/>
      <c r="L164" s="1"/>
      <c r="M164" s="1"/>
      <c r="N164" s="76" t="str">
        <f>IF(G164="","",IF(G164=(F164*$J$162),"正解！",""))</f>
        <v/>
      </c>
    </row>
    <row r="165" spans="1:24" ht="19.5" customHeight="1" x14ac:dyDescent="0.2">
      <c r="A165" s="1"/>
      <c r="B165" s="1"/>
      <c r="C165" s="18" t="s">
        <v>2</v>
      </c>
      <c r="D165" s="24">
        <v>1390</v>
      </c>
      <c r="E165" s="18">
        <v>20</v>
      </c>
      <c r="F165" s="26">
        <f t="shared" si="20"/>
        <v>27800</v>
      </c>
      <c r="G165" s="41"/>
      <c r="H165" s="61" t="str">
        <f t="shared" ca="1" si="21"/>
        <v/>
      </c>
      <c r="I165" s="62"/>
      <c r="J165" s="63"/>
      <c r="K165" s="1"/>
      <c r="L165" s="1"/>
      <c r="M165" s="1"/>
      <c r="N165" s="76" t="str">
        <f t="shared" ref="N165:N168" si="22">IF(G165="","",IF(G165=(F165*$J$162),"正解！",""))</f>
        <v/>
      </c>
    </row>
    <row r="166" spans="1:24" ht="19.5" customHeight="1" x14ac:dyDescent="0.2">
      <c r="A166" s="1"/>
      <c r="B166" s="1"/>
      <c r="C166" s="18" t="s">
        <v>3</v>
      </c>
      <c r="D166" s="24">
        <v>2580</v>
      </c>
      <c r="E166" s="18">
        <v>15</v>
      </c>
      <c r="F166" s="26">
        <f t="shared" si="20"/>
        <v>38700</v>
      </c>
      <c r="G166" s="41"/>
      <c r="H166" s="61" t="str">
        <f t="shared" ca="1" si="21"/>
        <v/>
      </c>
      <c r="I166" s="62"/>
      <c r="J166" s="63"/>
      <c r="K166" s="1"/>
      <c r="L166" s="1"/>
      <c r="M166" s="1"/>
      <c r="N166" s="76" t="str">
        <f t="shared" si="22"/>
        <v/>
      </c>
    </row>
    <row r="167" spans="1:24" ht="19.5" customHeight="1" x14ac:dyDescent="0.2">
      <c r="A167" s="1"/>
      <c r="B167" s="1"/>
      <c r="C167" s="27" t="s">
        <v>68</v>
      </c>
      <c r="D167" s="26">
        <v>2000</v>
      </c>
      <c r="E167" s="27">
        <v>10</v>
      </c>
      <c r="F167" s="26">
        <f t="shared" si="20"/>
        <v>20000</v>
      </c>
      <c r="G167" s="41"/>
      <c r="H167" s="61" t="str">
        <f t="shared" ca="1" si="21"/>
        <v/>
      </c>
      <c r="I167" s="62"/>
      <c r="J167" s="63"/>
      <c r="K167" s="1"/>
      <c r="L167" s="1"/>
      <c r="M167" s="1"/>
      <c r="N167" s="76" t="str">
        <f t="shared" si="22"/>
        <v/>
      </c>
    </row>
    <row r="168" spans="1:24" ht="19.5" customHeight="1" x14ac:dyDescent="0.2">
      <c r="A168" s="1"/>
      <c r="B168" s="1"/>
      <c r="C168" s="27" t="s">
        <v>69</v>
      </c>
      <c r="D168" s="26">
        <v>1000</v>
      </c>
      <c r="E168" s="27">
        <v>20</v>
      </c>
      <c r="F168" s="26">
        <f t="shared" si="20"/>
        <v>20000</v>
      </c>
      <c r="G168" s="41"/>
      <c r="H168" s="61" t="str">
        <f t="shared" ca="1" si="21"/>
        <v/>
      </c>
      <c r="I168" s="62"/>
      <c r="J168" s="63"/>
      <c r="K168" s="1"/>
      <c r="L168" s="1"/>
      <c r="M168" s="1"/>
      <c r="N168" s="76" t="str">
        <f t="shared" si="22"/>
        <v/>
      </c>
    </row>
    <row r="169" spans="1:24" ht="19.5" customHeight="1" x14ac:dyDescent="0.2">
      <c r="A169" s="1"/>
      <c r="B169" s="1"/>
      <c r="D169" s="1"/>
      <c r="E169" s="28" t="s">
        <v>67</v>
      </c>
      <c r="F169" s="42">
        <f>SUM(F163:F168)</f>
        <v>154400</v>
      </c>
      <c r="G169" s="44">
        <f>SUM(G163:G168)</f>
        <v>30030.000000000004</v>
      </c>
      <c r="H169" s="33"/>
      <c r="I169" s="33"/>
      <c r="J169" s="33"/>
      <c r="K169" s="1"/>
      <c r="L169" s="1"/>
      <c r="M169" s="1"/>
      <c r="N169" s="1"/>
    </row>
    <row r="170" spans="1:24" ht="19.5" customHeight="1" x14ac:dyDescent="0.2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</row>
    <row r="171" spans="1:24" ht="19.5" customHeight="1" x14ac:dyDescent="0.2">
      <c r="A171" s="1"/>
      <c r="B171" s="1"/>
      <c r="C171" s="3" t="s">
        <v>101</v>
      </c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</row>
    <row r="172" spans="1:24" ht="19.5" customHeight="1" x14ac:dyDescent="0.2">
      <c r="A172" s="1"/>
      <c r="B172" s="1"/>
      <c r="C172" s="1" t="s">
        <v>102</v>
      </c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</row>
    <row r="173" spans="1:24" ht="19.5" customHeight="1" x14ac:dyDescent="0.2">
      <c r="A173" s="1"/>
      <c r="B173" s="1"/>
      <c r="C173" s="3" t="s">
        <v>103</v>
      </c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</row>
    <row r="174" spans="1:24" ht="19.5" customHeight="1" x14ac:dyDescent="0.2">
      <c r="A174" s="1"/>
      <c r="B174" s="1"/>
      <c r="C174" s="3" t="s">
        <v>104</v>
      </c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</row>
    <row r="175" spans="1:24" ht="19.5" customHeight="1" x14ac:dyDescent="0.2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</row>
    <row r="176" spans="1:24" ht="19.5" customHeight="1" x14ac:dyDescent="0.2">
      <c r="A176" s="1"/>
      <c r="B176" s="1"/>
      <c r="C176" s="1"/>
      <c r="D176" s="8" t="s">
        <v>96</v>
      </c>
      <c r="E176" s="8" t="s">
        <v>97</v>
      </c>
      <c r="F176" s="8" t="s">
        <v>98</v>
      </c>
      <c r="G176" s="8" t="s">
        <v>100</v>
      </c>
      <c r="H176" s="1"/>
      <c r="N176" s="1"/>
      <c r="O176" s="8" t="s">
        <v>96</v>
      </c>
      <c r="P176" s="8" t="s">
        <v>97</v>
      </c>
      <c r="Q176" s="8" t="s">
        <v>98</v>
      </c>
      <c r="R176" s="8" t="s">
        <v>100</v>
      </c>
      <c r="T176" s="1"/>
      <c r="U176" s="8" t="s">
        <v>96</v>
      </c>
      <c r="V176" s="8" t="s">
        <v>97</v>
      </c>
      <c r="W176" s="8" t="s">
        <v>98</v>
      </c>
      <c r="X176" s="8" t="s">
        <v>100</v>
      </c>
    </row>
    <row r="177" spans="1:24" ht="19.5" customHeight="1" x14ac:dyDescent="0.2">
      <c r="A177" s="1"/>
      <c r="B177" s="1"/>
      <c r="C177" s="21" t="s">
        <v>99</v>
      </c>
      <c r="D177" s="45">
        <v>0.7</v>
      </c>
      <c r="E177" s="45">
        <v>0.8</v>
      </c>
      <c r="F177" s="45">
        <v>0.9</v>
      </c>
      <c r="G177" s="45">
        <v>1</v>
      </c>
      <c r="H177" s="46" t="str">
        <f>IF(COUNTIF(O178:R181,"〇")=16,"〇","")</f>
        <v/>
      </c>
      <c r="I177" s="47"/>
      <c r="J177" s="47"/>
      <c r="N177" s="21" t="s">
        <v>99</v>
      </c>
      <c r="O177" s="45">
        <v>0.7</v>
      </c>
      <c r="P177" s="45">
        <v>0.8</v>
      </c>
      <c r="Q177" s="45">
        <v>0.9</v>
      </c>
      <c r="R177" s="45">
        <v>1</v>
      </c>
      <c r="T177" s="21" t="s">
        <v>99</v>
      </c>
      <c r="U177" s="45">
        <v>0.7</v>
      </c>
      <c r="V177" s="45">
        <v>0.8</v>
      </c>
      <c r="W177" s="45">
        <v>0.9</v>
      </c>
      <c r="X177" s="45">
        <v>1</v>
      </c>
    </row>
    <row r="178" spans="1:24" ht="19.5" customHeight="1" x14ac:dyDescent="0.2">
      <c r="A178" s="1"/>
      <c r="B178" s="1"/>
      <c r="C178" s="48">
        <v>5000</v>
      </c>
      <c r="D178" s="49">
        <f>C178*D177</f>
        <v>3500</v>
      </c>
      <c r="E178" s="64"/>
      <c r="F178" s="64"/>
      <c r="G178" s="64"/>
      <c r="H178" s="46"/>
      <c r="I178" s="47"/>
      <c r="J178" s="47"/>
      <c r="N178" s="48">
        <v>5000</v>
      </c>
      <c r="O178" s="69" t="str">
        <f>IF(D178=U178,"〇","×")</f>
        <v>〇</v>
      </c>
      <c r="P178" s="69" t="str">
        <f t="shared" ref="P178:R178" si="23">IF(E178=V178,"〇","×")</f>
        <v>×</v>
      </c>
      <c r="Q178" s="69" t="str">
        <f t="shared" si="23"/>
        <v>×</v>
      </c>
      <c r="R178" s="69" t="str">
        <f t="shared" si="23"/>
        <v>×</v>
      </c>
      <c r="T178" s="65">
        <v>5000</v>
      </c>
      <c r="U178" s="66">
        <v>3500</v>
      </c>
      <c r="V178" s="67">
        <v>4000</v>
      </c>
      <c r="W178" s="67">
        <v>4500</v>
      </c>
      <c r="X178" s="67">
        <v>5000</v>
      </c>
    </row>
    <row r="179" spans="1:24" ht="19.5" customHeight="1" x14ac:dyDescent="0.2">
      <c r="A179" s="1"/>
      <c r="B179" s="1"/>
      <c r="C179" s="48">
        <v>10000</v>
      </c>
      <c r="D179" s="64"/>
      <c r="E179" s="64"/>
      <c r="F179" s="64"/>
      <c r="G179" s="64"/>
      <c r="H179" s="46"/>
      <c r="I179" s="47"/>
      <c r="J179" s="47"/>
      <c r="N179" s="48">
        <v>10000</v>
      </c>
      <c r="O179" s="69" t="str">
        <f t="shared" ref="O179:O181" si="24">IF(D179=U179,"〇","×")</f>
        <v>×</v>
      </c>
      <c r="P179" s="69" t="str">
        <f t="shared" ref="P179:P181" si="25">IF(E179=V179,"〇","×")</f>
        <v>×</v>
      </c>
      <c r="Q179" s="69" t="str">
        <f t="shared" ref="Q179:Q181" si="26">IF(F179=W179,"〇","×")</f>
        <v>×</v>
      </c>
      <c r="R179" s="69" t="str">
        <f t="shared" ref="R179:R181" si="27">IF(G179=X179,"〇","×")</f>
        <v>×</v>
      </c>
      <c r="T179" s="65">
        <v>10000</v>
      </c>
      <c r="U179" s="67">
        <v>7000</v>
      </c>
      <c r="V179" s="67">
        <v>8000</v>
      </c>
      <c r="W179" s="67">
        <v>9000</v>
      </c>
      <c r="X179" s="67">
        <v>10000</v>
      </c>
    </row>
    <row r="180" spans="1:24" ht="19.5" customHeight="1" x14ac:dyDescent="0.2">
      <c r="A180" s="1"/>
      <c r="B180" s="1"/>
      <c r="C180" s="48">
        <v>15000</v>
      </c>
      <c r="D180" s="64"/>
      <c r="E180" s="64"/>
      <c r="F180" s="64"/>
      <c r="G180" s="64"/>
      <c r="H180" s="46"/>
      <c r="I180" s="47"/>
      <c r="J180" s="47"/>
      <c r="N180" s="48">
        <v>15000</v>
      </c>
      <c r="O180" s="69" t="str">
        <f t="shared" si="24"/>
        <v>×</v>
      </c>
      <c r="P180" s="69" t="str">
        <f t="shared" si="25"/>
        <v>×</v>
      </c>
      <c r="Q180" s="69" t="str">
        <f t="shared" si="26"/>
        <v>×</v>
      </c>
      <c r="R180" s="69" t="str">
        <f t="shared" si="27"/>
        <v>×</v>
      </c>
      <c r="T180" s="65">
        <v>15000</v>
      </c>
      <c r="U180" s="67">
        <v>10500</v>
      </c>
      <c r="V180" s="67">
        <v>12000</v>
      </c>
      <c r="W180" s="67">
        <v>13500</v>
      </c>
      <c r="X180" s="67">
        <v>15000</v>
      </c>
    </row>
    <row r="181" spans="1:24" ht="19.5" customHeight="1" x14ac:dyDescent="0.2">
      <c r="A181" s="1"/>
      <c r="B181" s="1"/>
      <c r="C181" s="48">
        <v>20000</v>
      </c>
      <c r="D181" s="64"/>
      <c r="E181" s="64"/>
      <c r="F181" s="64"/>
      <c r="G181" s="64"/>
      <c r="H181" s="46"/>
      <c r="I181" s="47"/>
      <c r="J181" s="47"/>
      <c r="N181" s="48">
        <v>20000</v>
      </c>
      <c r="O181" s="69" t="str">
        <f t="shared" si="24"/>
        <v>×</v>
      </c>
      <c r="P181" s="69" t="str">
        <f t="shared" si="25"/>
        <v>×</v>
      </c>
      <c r="Q181" s="69" t="str">
        <f t="shared" si="26"/>
        <v>×</v>
      </c>
      <c r="R181" s="69" t="str">
        <f t="shared" si="27"/>
        <v>×</v>
      </c>
      <c r="T181" s="65">
        <v>20000</v>
      </c>
      <c r="U181" s="67">
        <v>14000</v>
      </c>
      <c r="V181" s="67">
        <v>16000</v>
      </c>
      <c r="W181" s="67">
        <v>18000</v>
      </c>
      <c r="X181" s="67">
        <v>20000</v>
      </c>
    </row>
    <row r="182" spans="1:24" ht="19.5" customHeight="1" x14ac:dyDescent="0.2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</row>
    <row r="183" spans="1:24" ht="19.5" customHeight="1" x14ac:dyDescent="0.2">
      <c r="C183" s="2" t="s">
        <v>105</v>
      </c>
    </row>
    <row r="184" spans="1:24" ht="19.5" customHeight="1" x14ac:dyDescent="0.2">
      <c r="C184" s="2" t="s">
        <v>123</v>
      </c>
    </row>
    <row r="185" spans="1:24" ht="19.5" customHeight="1" x14ac:dyDescent="0.2">
      <c r="C185" s="68">
        <f>$C178*D$177</f>
        <v>3500</v>
      </c>
    </row>
    <row r="188" spans="1:24" ht="19.5" customHeight="1" x14ac:dyDescent="0.2">
      <c r="C188" s="2" t="s">
        <v>106</v>
      </c>
    </row>
    <row r="189" spans="1:24" ht="19.5" customHeight="1" x14ac:dyDescent="0.2">
      <c r="C189" s="2" t="s">
        <v>107</v>
      </c>
    </row>
    <row r="191" spans="1:24" ht="19.5" customHeight="1" x14ac:dyDescent="0.2">
      <c r="C191" s="2" t="s">
        <v>108</v>
      </c>
    </row>
    <row r="192" spans="1:24" ht="19.5" customHeight="1" x14ac:dyDescent="0.2">
      <c r="C192" s="2" t="s">
        <v>109</v>
      </c>
    </row>
    <row r="194" spans="3:3" ht="19.5" customHeight="1" x14ac:dyDescent="0.2">
      <c r="C194" s="2" t="s">
        <v>110</v>
      </c>
    </row>
    <row r="195" spans="3:3" ht="19.5" customHeight="1" x14ac:dyDescent="0.2">
      <c r="C195" s="2" t="s">
        <v>111</v>
      </c>
    </row>
    <row r="196" spans="3:3" ht="19.5" customHeight="1" x14ac:dyDescent="0.2">
      <c r="C196" s="2" t="s">
        <v>112</v>
      </c>
    </row>
    <row r="198" spans="3:3" ht="19.5" customHeight="1" x14ac:dyDescent="0.2">
      <c r="C198" s="2" t="s">
        <v>113</v>
      </c>
    </row>
    <row r="199" spans="3:3" ht="19.5" customHeight="1" x14ac:dyDescent="0.2">
      <c r="C199" s="2" t="s">
        <v>114</v>
      </c>
    </row>
    <row r="200" spans="3:3" ht="19.5" customHeight="1" x14ac:dyDescent="0.2">
      <c r="C200" s="2" t="s">
        <v>115</v>
      </c>
    </row>
    <row r="201" spans="3:3" ht="19.5" customHeight="1" x14ac:dyDescent="0.2">
      <c r="C201" s="2" t="s">
        <v>116</v>
      </c>
    </row>
    <row r="202" spans="3:3" ht="19.5" customHeight="1" x14ac:dyDescent="0.2">
      <c r="C202" s="2" t="s">
        <v>117</v>
      </c>
    </row>
  </sheetData>
  <sheetProtection sheet="1" objects="1" scenarios="1" selectLockedCells="1"/>
  <mergeCells count="25">
    <mergeCell ref="H165:I165"/>
    <mergeCell ref="H164:I164"/>
    <mergeCell ref="C44:E44"/>
    <mergeCell ref="G44:I44"/>
    <mergeCell ref="C132:F132"/>
    <mergeCell ref="C161:G161"/>
    <mergeCell ref="H177:J181"/>
    <mergeCell ref="H163:I163"/>
    <mergeCell ref="H168:I168"/>
    <mergeCell ref="H167:I167"/>
    <mergeCell ref="H166:I166"/>
    <mergeCell ref="C29:E29"/>
    <mergeCell ref="G29:I29"/>
    <mergeCell ref="N30:P38"/>
    <mergeCell ref="C28:E28"/>
    <mergeCell ref="C43:E43"/>
    <mergeCell ref="N84:P92"/>
    <mergeCell ref="C101:F101"/>
    <mergeCell ref="N101:P110"/>
    <mergeCell ref="N45:P53"/>
    <mergeCell ref="C68:E68"/>
    <mergeCell ref="G68:I68"/>
    <mergeCell ref="N69:P77"/>
    <mergeCell ref="C83:E83"/>
    <mergeCell ref="G83:I83"/>
  </mergeCells>
  <phoneticPr fontId="1"/>
  <conditionalFormatting sqref="G31:I38 G46:I53 G70:I77 G85:I92">
    <cfRule type="expression" dxfId="0" priority="1">
      <formula>G31="〇"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数式(問)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鈴木亜紀</dc:creator>
  <cp:lastModifiedBy>T07-90</cp:lastModifiedBy>
  <cp:lastPrinted>2024-08-05T07:04:12Z</cp:lastPrinted>
  <dcterms:created xsi:type="dcterms:W3CDTF">2024-08-05T06:05:54Z</dcterms:created>
  <dcterms:modified xsi:type="dcterms:W3CDTF">2025-02-10T05:59:40Z</dcterms:modified>
</cp:coreProperties>
</file>