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五箇荘校区子供会\本部書記作成版\堺市こども会育成協議会　安全共済会諸手続き\安全共済会ネット加入\こども会　2024年～資料\府こ連・全子連　共済金申請　関連書式\"/>
    </mc:Choice>
  </mc:AlternateContent>
  <xr:revisionPtr revIDLastSave="0" documentId="8_{7D3324ED-CC9D-4E2F-A845-559C7F2CA222}" xr6:coauthVersionLast="47" xr6:coauthVersionMax="47" xr10:uidLastSave="{00000000-0000-0000-0000-000000000000}"/>
  <bookViews>
    <workbookView xWindow="315" yWindow="105" windowWidth="20610" windowHeight="15375" xr2:uid="{04F76114-D483-4801-A0EA-949E06CEBB9C}"/>
  </bookViews>
  <sheets>
    <sheet name="利用上の説明" sheetId="18" r:id="rId1"/>
    <sheet name="単位こども会・校区Ｍ" sheetId="10" r:id="rId2"/>
    <sheet name="入力" sheetId="9" r:id="rId3"/>
    <sheet name="①事故第一報" sheetId="6" r:id="rId4"/>
    <sheet name="②府様式第6号" sheetId="1" r:id="rId5"/>
    <sheet name="③府様式第7号" sheetId="3" r:id="rId6"/>
    <sheet name="④府様式第8号-1" sheetId="12" r:id="rId7"/>
    <sheet name="⑤-1府様式第8号-2(医療機関1～3)" sheetId="5" r:id="rId8"/>
    <sheet name="⑤-2府様式第8号-2(医療機関4)" sheetId="15" r:id="rId9"/>
    <sheet name="⑥-1共済様式21(医療機関1～2)" sheetId="8" r:id="rId10"/>
    <sheet name="⑥-2共済様式21(医療機関3～4)" sheetId="11" r:id="rId11"/>
    <sheet name="⑦-1共済様式22(医療機関1～3)" sheetId="4" r:id="rId12"/>
    <sheet name="⑦-2共済様式22(医療機関4)" sheetId="16" r:id="rId13"/>
    <sheet name="⑧遅延理由書" sheetId="20" r:id="rId14"/>
    <sheet name="⑨連絡票" sheetId="17" r:id="rId15"/>
  </sheets>
  <definedNames>
    <definedName name="_xlnm._FilterDatabase" localSheetId="1" hidden="1">単位こども会・校区Ｍ!$A$2:$C$47</definedName>
    <definedName name="_xlnm.Print_Area" localSheetId="3">①事故第一報!$A$1:$AI$39</definedName>
    <definedName name="_xlnm.Print_Area" localSheetId="4">②府様式第6号!$A$1:$AC$57</definedName>
    <definedName name="_xlnm.Print_Area" localSheetId="5">③府様式第7号!$A$1:$AE$37</definedName>
    <definedName name="_xlnm.Print_Area" localSheetId="6">'④府様式第8号-1'!$A$1:$X$40</definedName>
    <definedName name="_xlnm.Print_Area" localSheetId="7">'⑤-1府様式第8号-2(医療機関1～3)'!$A$1:$AE$45</definedName>
    <definedName name="_xlnm.Print_Area" localSheetId="8">'⑤-2府様式第8号-2(医療機関4)'!$A$1:$AE$45</definedName>
    <definedName name="_xlnm.Print_Area" localSheetId="9">'⑥-1共済様式21(医療機関1～2)'!$A$1:$AI$62</definedName>
    <definedName name="_xlnm.Print_Area" localSheetId="10">'⑥-2共済様式21(医療機関3～4)'!$A$1:$AI$62</definedName>
    <definedName name="_xlnm.Print_Area" localSheetId="11">'⑦-1共済様式22(医療機関1～3)'!$A$1:$AL$44</definedName>
    <definedName name="_xlnm.Print_Area" localSheetId="12">'⑦-2共済様式22(医療機関4)'!$A$1:$AL$44</definedName>
    <definedName name="_xlnm.Print_Area" localSheetId="13">⑧遅延理由書!$B$1:$X$28</definedName>
    <definedName name="_xlnm.Print_Area" localSheetId="14">⑨連絡票!$A$1:$AK$25</definedName>
    <definedName name="_xlnm.Print_Area" localSheetId="1">単位こども会・校区Ｍ!$A$1:$C$100</definedName>
    <definedName name="_xlnm.Print_Area" localSheetId="2">入力!$A$1:$AB$91</definedName>
    <definedName name="_xlnm.Print_Area" localSheetId="0">利用上の説明!$A$1:$Y$95</definedName>
    <definedName name="_xlnm.Print_Titles" localSheetId="1">単位こども会・校区Ｍ!$1:$2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5" i="16" l="1"/>
  <c r="V35" i="16"/>
  <c r="S35" i="16"/>
  <c r="Y35" i="4"/>
  <c r="V35" i="4"/>
  <c r="S35" i="4"/>
  <c r="I35" i="9"/>
  <c r="H18" i="3" l="1"/>
  <c r="AC17" i="3"/>
  <c r="H17" i="3"/>
  <c r="Z22" i="8" l="1"/>
  <c r="Z22" i="11"/>
  <c r="B25" i="3"/>
  <c r="N24" i="20"/>
  <c r="B9" i="20"/>
  <c r="K12" i="20"/>
  <c r="H9" i="20"/>
  <c r="G5" i="17" l="1"/>
  <c r="C4" i="17"/>
  <c r="AG20" i="17" l="1"/>
  <c r="X20" i="17"/>
  <c r="G20" i="17"/>
  <c r="G19" i="17"/>
  <c r="AC17" i="17"/>
  <c r="Y17" i="17"/>
  <c r="G17" i="17"/>
  <c r="G9" i="17"/>
  <c r="C6" i="16"/>
  <c r="J31" i="16"/>
  <c r="J24" i="16"/>
  <c r="J22" i="16"/>
  <c r="R20" i="16"/>
  <c r="O20" i="16"/>
  <c r="L20" i="16"/>
  <c r="N10" i="16"/>
  <c r="K10" i="16"/>
  <c r="H10" i="16"/>
  <c r="A5" i="15"/>
  <c r="I25" i="15"/>
  <c r="I23" i="15"/>
  <c r="L19" i="15"/>
  <c r="I15" i="15"/>
  <c r="D11" i="15"/>
  <c r="W4" i="15"/>
  <c r="Y12" i="8"/>
  <c r="I36" i="9"/>
  <c r="J36" i="9"/>
  <c r="J35" i="9"/>
  <c r="Y12" i="11"/>
  <c r="AG10" i="8"/>
  <c r="AD10" i="8"/>
  <c r="AA10" i="8"/>
  <c r="AG10" i="11"/>
  <c r="AD10" i="11"/>
  <c r="AA10" i="11"/>
  <c r="J31" i="4"/>
  <c r="J24" i="4"/>
  <c r="J22" i="4"/>
  <c r="R20" i="4"/>
  <c r="O20" i="4"/>
  <c r="L20" i="4"/>
  <c r="N10" i="4"/>
  <c r="K10" i="4"/>
  <c r="H10" i="4"/>
  <c r="C8" i="4"/>
  <c r="C7" i="4"/>
  <c r="C6" i="4"/>
  <c r="L41" i="11"/>
  <c r="AF40" i="11"/>
  <c r="AA40" i="11"/>
  <c r="L40" i="11"/>
  <c r="L38" i="11"/>
  <c r="AF37" i="11"/>
  <c r="AA37" i="11"/>
  <c r="L37" i="11"/>
  <c r="L36" i="11"/>
  <c r="F32" i="11"/>
  <c r="R31" i="11"/>
  <c r="F31" i="11"/>
  <c r="F30" i="11"/>
  <c r="F29" i="11"/>
  <c r="S28" i="11"/>
  <c r="L28" i="11"/>
  <c r="J28" i="11"/>
  <c r="H28" i="11"/>
  <c r="Z26" i="11"/>
  <c r="P26" i="11"/>
  <c r="G26" i="11"/>
  <c r="AB24" i="11"/>
  <c r="AD23" i="11"/>
  <c r="Q23" i="11"/>
  <c r="E23" i="11"/>
  <c r="E22" i="11"/>
  <c r="W20" i="11"/>
  <c r="N20" i="11"/>
  <c r="N19" i="11"/>
  <c r="Y18" i="11"/>
  <c r="AI17" i="11"/>
  <c r="Y17" i="11"/>
  <c r="P17" i="11"/>
  <c r="L17" i="11"/>
  <c r="H17" i="11"/>
  <c r="Y14" i="11"/>
  <c r="AD13" i="11"/>
  <c r="Z13" i="11"/>
  <c r="H11" i="11"/>
  <c r="M10" i="11"/>
  <c r="I10" i="11"/>
  <c r="Z5" i="11"/>
  <c r="AF40" i="8"/>
  <c r="AA40" i="8"/>
  <c r="AF37" i="8"/>
  <c r="AA37" i="8"/>
  <c r="L41" i="8"/>
  <c r="L38" i="8"/>
  <c r="L40" i="8"/>
  <c r="L37" i="8"/>
  <c r="L36" i="8"/>
  <c r="F32" i="8"/>
  <c r="R31" i="8"/>
  <c r="F31" i="8"/>
  <c r="F30" i="8"/>
  <c r="F29" i="8"/>
  <c r="L28" i="8"/>
  <c r="J28" i="8"/>
  <c r="H28" i="8"/>
  <c r="S28" i="8"/>
  <c r="Z26" i="8"/>
  <c r="P26" i="8"/>
  <c r="G26" i="8"/>
  <c r="AD23" i="8"/>
  <c r="AB24" i="8"/>
  <c r="Q23" i="8"/>
  <c r="E23" i="8"/>
  <c r="E22" i="8"/>
  <c r="W20" i="8"/>
  <c r="N20" i="8"/>
  <c r="N19" i="8"/>
  <c r="Y18" i="8"/>
  <c r="AI17" i="8"/>
  <c r="Y17" i="8"/>
  <c r="Y14" i="8"/>
  <c r="AD13" i="8"/>
  <c r="Z13" i="8"/>
  <c r="L17" i="8"/>
  <c r="H17" i="8"/>
  <c r="P17" i="8"/>
  <c r="H11" i="8"/>
  <c r="M10" i="8"/>
  <c r="I10" i="8"/>
  <c r="Z5" i="8"/>
  <c r="L19" i="5"/>
  <c r="I25" i="5"/>
  <c r="I23" i="5"/>
  <c r="I15" i="5"/>
  <c r="D11" i="5"/>
  <c r="A9" i="5"/>
  <c r="A7" i="5"/>
  <c r="A5" i="5"/>
  <c r="W4" i="5"/>
  <c r="B23" i="3"/>
  <c r="B26" i="6"/>
  <c r="U29" i="3"/>
  <c r="U28" i="3"/>
  <c r="K27" i="3"/>
  <c r="G27" i="3"/>
  <c r="B27" i="3"/>
  <c r="H21" i="3"/>
  <c r="X15" i="9"/>
  <c r="W20" i="3" s="1"/>
  <c r="X16" i="9"/>
  <c r="Z20" i="3" s="1"/>
  <c r="J20" i="3"/>
  <c r="H19" i="3"/>
  <c r="H3" i="3"/>
  <c r="W11" i="3"/>
  <c r="H15" i="3"/>
  <c r="S14" i="3"/>
  <c r="J14" i="3"/>
  <c r="I10" i="3"/>
  <c r="K30" i="1"/>
  <c r="J39" i="1"/>
  <c r="J37" i="1"/>
  <c r="V38" i="1"/>
  <c r="V37" i="1"/>
  <c r="J35" i="1"/>
  <c r="G32" i="1"/>
  <c r="G31" i="1"/>
  <c r="D62" i="9"/>
  <c r="C62" i="9"/>
  <c r="V17" i="1"/>
  <c r="F26" i="1" s="1"/>
  <c r="H22" i="1"/>
  <c r="V20" i="1"/>
  <c r="AC21" i="6"/>
  <c r="K43" i="9"/>
  <c r="V26" i="1" s="1"/>
  <c r="J43" i="9"/>
  <c r="V22" i="1" s="1"/>
  <c r="I43" i="9"/>
  <c r="D43" i="9"/>
  <c r="C43" i="9"/>
  <c r="D61" i="9"/>
  <c r="C61" i="9"/>
  <c r="J32" i="16" l="1"/>
  <c r="N26" i="20"/>
  <c r="I17" i="15"/>
  <c r="H15" i="8"/>
  <c r="H15" i="11"/>
  <c r="J32" i="4"/>
  <c r="K24" i="8"/>
  <c r="K24" i="11"/>
  <c r="AH18" i="8"/>
  <c r="AF18" i="8"/>
  <c r="AF18" i="11"/>
  <c r="AH18" i="11"/>
  <c r="I11" i="3"/>
  <c r="I17" i="5"/>
  <c r="AC10" i="3"/>
  <c r="Y10" i="3"/>
  <c r="V32" i="1"/>
  <c r="V31" i="1"/>
  <c r="F20" i="1" l="1"/>
  <c r="F11" i="1"/>
  <c r="F21" i="1"/>
  <c r="F13" i="1"/>
  <c r="F18" i="1"/>
  <c r="F23" i="1" s="1"/>
  <c r="H17" i="1"/>
  <c r="H9" i="1" l="1"/>
  <c r="E9" i="1"/>
  <c r="A9" i="1"/>
  <c r="T7" i="1"/>
  <c r="S6" i="1"/>
  <c r="W2" i="1"/>
  <c r="H24" i="6"/>
  <c r="H23" i="6"/>
  <c r="X22" i="6"/>
  <c r="AD22" i="6"/>
  <c r="AA22" i="6"/>
  <c r="S22" i="6"/>
  <c r="H22" i="6"/>
  <c r="C18" i="9"/>
  <c r="G10" i="17" s="1"/>
  <c r="C17" i="9"/>
  <c r="H20" i="6" l="1"/>
  <c r="X9" i="17"/>
  <c r="Z4" i="8"/>
  <c r="Z4" i="11"/>
  <c r="H9" i="3"/>
  <c r="F19" i="1"/>
  <c r="H21" i="6"/>
  <c r="T15" i="6"/>
  <c r="AF19" i="6"/>
  <c r="AC18" i="6"/>
  <c r="S18" i="6"/>
  <c r="T13" i="6"/>
  <c r="T12" i="6"/>
  <c r="H18" i="6"/>
  <c r="Z19" i="6"/>
  <c r="P19" i="6"/>
  <c r="M19" i="6"/>
  <c r="J19" i="6"/>
  <c r="E15" i="9"/>
  <c r="Q17" i="17" s="1"/>
  <c r="O28" i="8" l="1"/>
  <c r="O28" i="11"/>
  <c r="T19" i="6"/>
  <c r="T20" i="3"/>
  <c r="AA11" i="6"/>
  <c r="AG11" i="6"/>
  <c r="AD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YELL @</author>
  </authors>
  <commentList>
    <comment ref="A1" authorId="0" shapeId="0" xr:uid="{C1051898-0466-4CC4-98CD-85AFB0194373}">
      <text>
        <r>
          <rPr>
            <b/>
            <sz val="10"/>
            <color indexed="10"/>
            <rFont val="HG丸ｺﾞｼｯｸM-PRO"/>
            <family val="3"/>
            <charset val="128"/>
          </rPr>
          <t>リストより該当ブロックを選択してくださいL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ienag</author>
  </authors>
  <commentList>
    <comment ref="C8" authorId="0" shapeId="0" xr:uid="{6495D70E-C373-435F-A303-68139BD7A8EC}">
      <text>
        <r>
          <rPr>
            <sz val="10"/>
            <color indexed="10"/>
            <rFont val="HG丸ｺﾞｼｯｸM-PRO"/>
            <family val="3"/>
            <charset val="128"/>
          </rPr>
          <t>西暦で入力
（例）4/10、今年度以外の入力は2025/11/5</t>
        </r>
      </text>
    </comment>
    <comment ref="C15" authorId="0" shapeId="0" xr:uid="{2E08BF92-72C2-4DCA-A740-1063C1943FD3}">
      <text>
        <r>
          <rPr>
            <sz val="10"/>
            <color indexed="10"/>
            <rFont val="HG丸ｺﾞｼｯｸM-PRO"/>
            <family val="3"/>
            <charset val="128"/>
          </rPr>
          <t>西暦で入力
（例）/4/6、今年度以外の入力は2025/10/30</t>
        </r>
      </text>
    </comment>
    <comment ref="E20" authorId="0" shapeId="0" xr:uid="{0F81F59F-FCBD-4D83-A11C-23BA24A5CEBB}">
      <text>
        <r>
          <rPr>
            <sz val="10"/>
            <color indexed="10"/>
            <rFont val="HG丸ｺﾞｼｯｸM-PRO"/>
            <family val="3"/>
            <charset val="128"/>
          </rPr>
          <t>ネット加入のＩＤ（５桁）を入力</t>
        </r>
      </text>
    </comment>
    <comment ref="C31" authorId="0" shapeId="0" xr:uid="{0C310783-AA23-4DD4-950B-A0458BF25906}">
      <text>
        <r>
          <rPr>
            <sz val="10"/>
            <color indexed="10"/>
            <rFont val="HG丸ｺﾞｼｯｸM-PRO"/>
            <family val="3"/>
            <charset val="128"/>
          </rPr>
          <t>西暦で入力
（例）6/20、今年度以外の入力は2025/12/15</t>
        </r>
      </text>
    </comment>
    <comment ref="J31" authorId="0" shapeId="0" xr:uid="{8D1D6D73-FA09-4B10-A82A-647FFABD1BD2}">
      <text>
        <r>
          <rPr>
            <sz val="10"/>
            <color indexed="10"/>
            <rFont val="HG丸ｺﾞｼｯｸM-PRO"/>
            <family val="3"/>
            <charset val="128"/>
          </rPr>
          <t>西暦で入力
（例）6/10、今年度以外の入力は2025/12/10</t>
        </r>
      </text>
    </comment>
    <comment ref="E43" authorId="0" shapeId="0" xr:uid="{8C0E4854-5015-443D-B0F4-A165DDA93B3E}">
      <text>
        <r>
          <rPr>
            <sz val="10"/>
            <color indexed="10"/>
            <rFont val="HG丸ｺﾞｼｯｸM-PRO"/>
            <family val="3"/>
            <charset val="128"/>
          </rPr>
          <t>西暦で入力
（例）2000/10/24</t>
        </r>
      </text>
    </comment>
    <comment ref="C49" authorId="0" shapeId="0" xr:uid="{1A0A0641-3CFF-47AB-AFEB-10737C68BF29}">
      <text>
        <r>
          <rPr>
            <sz val="10"/>
            <color indexed="10"/>
            <rFont val="HG丸ｺﾞｼｯｸM-PRO"/>
            <family val="3"/>
            <charset val="128"/>
          </rPr>
          <t>西暦で入力
（例）5/15、今年度以外の入力は2025/12/8</t>
        </r>
      </text>
    </comment>
    <comment ref="C74" authorId="0" shapeId="0" xr:uid="{4F606A8D-1B5B-4B95-950B-4E38E731E44B}">
      <text>
        <r>
          <rPr>
            <sz val="10"/>
            <color indexed="10"/>
            <rFont val="HG丸ｺﾞｼｯｸM-PRO"/>
            <family val="3"/>
            <charset val="128"/>
          </rPr>
          <t>通院開始月日を入力（例）4/8</t>
        </r>
      </text>
    </comment>
    <comment ref="F74" authorId="0" shapeId="0" xr:uid="{B9B9893D-36D4-4FB3-BD4D-E1C8EE7F9149}">
      <text>
        <r>
          <rPr>
            <sz val="10"/>
            <color indexed="10"/>
            <rFont val="HG丸ｺﾞｼｯｸM-PRO"/>
            <family val="3"/>
            <charset val="128"/>
          </rPr>
          <t>通院終了月日を入力（例）4/10
但し、通院１日だけであれば入力不要</t>
        </r>
      </text>
    </comment>
    <comment ref="C79" authorId="0" shapeId="0" xr:uid="{EA2DD0AD-C8C2-422E-9175-5B83F93AB53D}">
      <text>
        <r>
          <rPr>
            <sz val="10"/>
            <color indexed="10"/>
            <rFont val="HG丸ｺﾞｼｯｸM-PRO"/>
            <family val="3"/>
            <charset val="128"/>
          </rPr>
          <t>通院開始月日を入力（例）4/11</t>
        </r>
      </text>
    </comment>
    <comment ref="F79" authorId="0" shapeId="0" xr:uid="{35CB024A-7164-422E-9CE8-A105775028BF}">
      <text>
        <r>
          <rPr>
            <sz val="10"/>
            <color indexed="10"/>
            <rFont val="HG丸ｺﾞｼｯｸM-PRO"/>
            <family val="3"/>
            <charset val="128"/>
          </rPr>
          <t>通院終了月日を入力（例）5/10
但し、通院１日だけであれば入力不要</t>
        </r>
      </text>
    </comment>
    <comment ref="C84" authorId="0" shapeId="0" xr:uid="{BFF5C7FA-376E-40E5-A38A-AF1B578DEA44}">
      <text>
        <r>
          <rPr>
            <sz val="10"/>
            <color indexed="10"/>
            <rFont val="HG丸ｺﾞｼｯｸM-PRO"/>
            <family val="3"/>
            <charset val="128"/>
          </rPr>
          <t>通院開始月日を入力（例）5/11</t>
        </r>
      </text>
    </comment>
    <comment ref="F84" authorId="0" shapeId="0" xr:uid="{5BE451C1-AE23-4453-9EE5-73C383821394}">
      <text>
        <r>
          <rPr>
            <sz val="10"/>
            <color indexed="10"/>
            <rFont val="HG丸ｺﾞｼｯｸM-PRO"/>
            <family val="3"/>
            <charset val="128"/>
          </rPr>
          <t>通院終了月日を入力（例）6/10
但し、通院１日だけであれば入力不要</t>
        </r>
      </text>
    </comment>
    <comment ref="C89" authorId="0" shapeId="0" xr:uid="{D7B04D1A-4847-434F-8A4F-CEC397835755}">
      <text>
        <r>
          <rPr>
            <sz val="10"/>
            <color indexed="10"/>
            <rFont val="HG丸ｺﾞｼｯｸM-PRO"/>
            <family val="3"/>
            <charset val="128"/>
          </rPr>
          <t>通院開始月日を入力（例）6/11</t>
        </r>
      </text>
    </comment>
    <comment ref="F89" authorId="0" shapeId="0" xr:uid="{0CF5B026-53C3-43B6-BEBE-E4EA60BF2340}">
      <text>
        <r>
          <rPr>
            <sz val="10"/>
            <color indexed="10"/>
            <rFont val="HG丸ｺﾞｼｯｸM-PRO"/>
            <family val="3"/>
            <charset val="128"/>
          </rPr>
          <t>通院終了月日を入力（例）7/10
但し、通院１日だけであれば入力不要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ienag</author>
  </authors>
  <commentList>
    <comment ref="B2" authorId="0" shapeId="0" xr:uid="{B4398498-FFF1-4A5E-B3EE-D94440F2AB49}">
      <text>
        <r>
          <rPr>
            <sz val="11"/>
            <color indexed="81"/>
            <rFont val="HG丸ｺﾞｼｯｸM-PRO"/>
            <family val="3"/>
            <charset val="128"/>
          </rPr>
          <t>（一財）大阪府こども会育成連合会と
公益社団法人全国子ども会連合会の
両方に提出する場合は、各々選択して
印刷してください</t>
        </r>
        <r>
          <rPr>
            <sz val="9"/>
            <color indexed="81"/>
            <rFont val="MS P ゴシック"/>
            <family val="3"/>
            <charset val="128"/>
          </rPr>
          <t xml:space="preserve">
</t>
        </r>
      </text>
    </comment>
    <comment ref="B22" authorId="0" shapeId="0" xr:uid="{02A2675E-0656-482A-A048-0E0ADA0C5DBB}">
      <text>
        <r>
          <rPr>
            <sz val="11"/>
            <color indexed="81"/>
            <rFont val="HG丸ｺﾞｼｯｸM-PRO"/>
            <family val="3"/>
            <charset val="128"/>
          </rPr>
          <t>作成日を西暦で入力
（例）2024/4/6</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YELL @</author>
  </authors>
  <commentList>
    <comment ref="AA3" authorId="0" shapeId="0" xr:uid="{4468B1A7-1859-49BB-945F-65C0A59A9185}">
      <text>
        <r>
          <rPr>
            <b/>
            <sz val="11"/>
            <color indexed="10"/>
            <rFont val="HG丸ｺﾞｼｯｸM-PRO"/>
            <family val="3"/>
            <charset val="128"/>
          </rPr>
          <t>西暦で入力
（例）2024/4/6</t>
        </r>
        <r>
          <rPr>
            <sz val="9"/>
            <color indexed="81"/>
            <rFont val="MS P ゴシック"/>
            <family val="3"/>
            <charset val="128"/>
          </rPr>
          <t xml:space="preserve">
</t>
        </r>
      </text>
    </comment>
  </commentList>
</comments>
</file>

<file path=xl/sharedStrings.xml><?xml version="1.0" encoding="utf-8"?>
<sst xmlns="http://schemas.openxmlformats.org/spreadsheetml/2006/main" count="1023" uniqueCount="585">
  <si>
    <t>（府様式第６号）</t>
    <phoneticPr fontId="3"/>
  </si>
  <si>
    <t>(一財)大阪府こども会育成連合会　様</t>
    <phoneticPr fontId="3"/>
  </si>
  <si>
    <t>大阪府こども会共済金請求書</t>
    <phoneticPr fontId="3"/>
  </si>
  <si>
    <t>市町村こども会連合組織名</t>
    <phoneticPr fontId="3"/>
  </si>
  <si>
    <t>市町村こども会連合組織会長名</t>
    <phoneticPr fontId="3"/>
  </si>
  <si>
    <t>ふりがな</t>
    <phoneticPr fontId="3"/>
  </si>
  <si>
    <t>氏名</t>
  </si>
  <si>
    <t>氏名</t>
    <rPh sb="0" eb="2">
      <t>シメイ</t>
    </rPh>
    <phoneticPr fontId="3"/>
  </si>
  <si>
    <t>住所</t>
    <rPh sb="0" eb="2">
      <t>ジュウショ</t>
    </rPh>
    <phoneticPr fontId="3"/>
  </si>
  <si>
    <t>被共済者</t>
    <rPh sb="0" eb="4">
      <t>ヒキョウサイシャ</t>
    </rPh>
    <phoneticPr fontId="3"/>
  </si>
  <si>
    <t>との続柄</t>
    <rPh sb="2" eb="4">
      <t>ゾクガラ</t>
    </rPh>
    <phoneticPr fontId="3"/>
  </si>
  <si>
    <t>〒</t>
    <phoneticPr fontId="3"/>
  </si>
  <si>
    <t>連 絡 先</t>
    <rPh sb="0" eb="1">
      <t>レン</t>
    </rPh>
    <rPh sb="2" eb="3">
      <t>ラク</t>
    </rPh>
    <rPh sb="4" eb="5">
      <t>サキ</t>
    </rPh>
    <phoneticPr fontId="3"/>
  </si>
  <si>
    <t>ご請求者</t>
    <rPh sb="1" eb="4">
      <t>セイキュウシャ</t>
    </rPh>
    <phoneticPr fontId="3"/>
  </si>
  <si>
    <t>単位こども会名</t>
    <rPh sb="0" eb="2">
      <t>タンイ</t>
    </rPh>
    <rPh sb="5" eb="7">
      <t>カイメイ</t>
    </rPh>
    <phoneticPr fontId="3"/>
  </si>
  <si>
    <t>㊞</t>
  </si>
  <si>
    <t>㊞</t>
    <phoneticPr fontId="3"/>
  </si>
  <si>
    <t>生年月日</t>
    <rPh sb="0" eb="4">
      <t>セイネンガッピ</t>
    </rPh>
    <phoneticPr fontId="3"/>
  </si>
  <si>
    <t xml:space="preserve">日に発生したこども会活動中の事故（ 傷病、後遺障害、死亡 ）について、 </t>
    <rPh sb="0" eb="1">
      <t>ヒ</t>
    </rPh>
    <phoneticPr fontId="3"/>
  </si>
  <si>
    <t>　大阪府こども会安全共済会規程に基づき関係書類を添えて請求します。</t>
    <phoneticPr fontId="3"/>
  </si>
  <si>
    <t>月</t>
    <rPh sb="0" eb="1">
      <t>ツキ</t>
    </rPh>
    <phoneticPr fontId="3"/>
  </si>
  <si>
    <t>年</t>
    <rPh sb="0" eb="1">
      <t>ネン</t>
    </rPh>
    <phoneticPr fontId="3"/>
  </si>
  <si>
    <t>年齢</t>
  </si>
  <si>
    <t>年齢</t>
    <rPh sb="0" eb="2">
      <t>ネンレイ</t>
    </rPh>
    <phoneticPr fontId="3"/>
  </si>
  <si>
    <t>年　齢</t>
    <rPh sb="0" eb="1">
      <t>ネン</t>
    </rPh>
    <rPh sb="2" eb="3">
      <t>トシ</t>
    </rPh>
    <phoneticPr fontId="3"/>
  </si>
  <si>
    <t>学　年</t>
    <rPh sb="0" eb="1">
      <t>ガク</t>
    </rPh>
    <rPh sb="2" eb="3">
      <t>ネン</t>
    </rPh>
    <phoneticPr fontId="3"/>
  </si>
  <si>
    <t>性　別</t>
    <rPh sb="0" eb="1">
      <t>セイ</t>
    </rPh>
    <rPh sb="2" eb="3">
      <t>ベツ</t>
    </rPh>
    <phoneticPr fontId="3"/>
  </si>
  <si>
    <t xml:space="preserve"> 当会の定める事故報告書</t>
    <phoneticPr fontId="3"/>
  </si>
  <si>
    <t xml:space="preserve"> 当会の定める証明書</t>
    <phoneticPr fontId="3"/>
  </si>
  <si>
    <t xml:space="preserve"> 医療機関に対する同意書</t>
    <phoneticPr fontId="3"/>
  </si>
  <si>
    <t>)</t>
    <phoneticPr fontId="3"/>
  </si>
  <si>
    <t>）</t>
    <phoneticPr fontId="3"/>
  </si>
  <si>
    <t xml:space="preserve"> その他書類 (</t>
    <phoneticPr fontId="3"/>
  </si>
  <si>
    <t xml:space="preserve"> 診断書（後遺障害時）</t>
    <phoneticPr fontId="3"/>
  </si>
  <si>
    <t xml:space="preserve"> 死亡診断書又は死体検案書（死亡時）</t>
    <phoneticPr fontId="3"/>
  </si>
  <si>
    <t xml:space="preserve"> 被共済者の戸籍謄本（死亡時）</t>
    <phoneticPr fontId="3"/>
  </si>
  <si>
    <t xml:space="preserve"> 同意書（死亡時）</t>
    <phoneticPr fontId="3"/>
  </si>
  <si>
    <t>添付書類</t>
    <rPh sb="0" eb="2">
      <t>テンプ</t>
    </rPh>
    <rPh sb="2" eb="4">
      <t>ショルイ</t>
    </rPh>
    <phoneticPr fontId="3"/>
  </si>
  <si>
    <t>フリガナ</t>
    <phoneticPr fontId="3"/>
  </si>
  <si>
    <t xml:space="preserve"> 銀行・信用金庫・信用組合</t>
    <rPh sb="1" eb="3">
      <t>ギンコウ</t>
    </rPh>
    <rPh sb="4" eb="8">
      <t>シンヨウキンコ</t>
    </rPh>
    <rPh sb="9" eb="13">
      <t>シンヨウクミアイ</t>
    </rPh>
    <phoneticPr fontId="3"/>
  </si>
  <si>
    <t xml:space="preserve"> 支店　　普 通 預 金</t>
    <rPh sb="1" eb="3">
      <t>シテン</t>
    </rPh>
    <rPh sb="5" eb="6">
      <t>フ</t>
    </rPh>
    <rPh sb="7" eb="8">
      <t>ツウ</t>
    </rPh>
    <rPh sb="9" eb="10">
      <t>アズカリ</t>
    </rPh>
    <rPh sb="11" eb="12">
      <t>キン</t>
    </rPh>
    <phoneticPr fontId="3"/>
  </si>
  <si>
    <t>口座番号</t>
  </si>
  <si>
    <t xml:space="preserve"> 口座番号</t>
    <rPh sb="1" eb="5">
      <t>コウザバンゴウ</t>
    </rPh>
    <phoneticPr fontId="3"/>
  </si>
  <si>
    <t>口座名義</t>
    <rPh sb="0" eb="2">
      <t>コウザ</t>
    </rPh>
    <rPh sb="2" eb="4">
      <t>メイギ</t>
    </rPh>
    <phoneticPr fontId="3"/>
  </si>
  <si>
    <t>通帳番号</t>
    <rPh sb="0" eb="2">
      <t>ツウチョウ</t>
    </rPh>
    <rPh sb="2" eb="4">
      <t>バンゴウ</t>
    </rPh>
    <phoneticPr fontId="3"/>
  </si>
  <si>
    <t>記帳記号</t>
    <rPh sb="0" eb="2">
      <t>キチョウ</t>
    </rPh>
    <rPh sb="2" eb="4">
      <t>キゴウ</t>
    </rPh>
    <phoneticPr fontId="3"/>
  </si>
  <si>
    <t xml:space="preserve"> ゆうちょ銀行</t>
    <rPh sb="5" eb="7">
      <t>ギンコウ</t>
    </rPh>
    <phoneticPr fontId="3"/>
  </si>
  <si>
    <t xml:space="preserve"> 以外の金融機関</t>
    <phoneticPr fontId="3"/>
  </si>
  <si>
    <t>振込先</t>
    <rPh sb="0" eb="3">
      <t>フリコミサキ</t>
    </rPh>
    <phoneticPr fontId="3"/>
  </si>
  <si>
    <t>歳</t>
    <rPh sb="0" eb="1">
      <t>サイ</t>
    </rPh>
    <phoneticPr fontId="3"/>
  </si>
  <si>
    <t>堺市こども会育成協議会</t>
    <phoneticPr fontId="3"/>
  </si>
  <si>
    <t>飛石　隆男</t>
    <phoneticPr fontId="3"/>
  </si>
  <si>
    <t>≪請求日≫</t>
    <rPh sb="1" eb="4">
      <t>セイキュウビ</t>
    </rPh>
    <phoneticPr fontId="3"/>
  </si>
  <si>
    <t xml:space="preserve"> 代表者名</t>
    <rPh sb="1" eb="4">
      <t>ダイヒョウシャ</t>
    </rPh>
    <rPh sb="4" eb="5">
      <t>メイ</t>
    </rPh>
    <phoneticPr fontId="3"/>
  </si>
  <si>
    <t xml:space="preserve"> 所在地</t>
    <rPh sb="1" eb="4">
      <t>ショザイチ</t>
    </rPh>
    <phoneticPr fontId="3"/>
  </si>
  <si>
    <t>私は、上記の者を代理人と定め、大阪府こども会安全共済会の共済金受領に関する件の権限を委任します。</t>
    <phoneticPr fontId="3"/>
  </si>
  <si>
    <t>日</t>
    <rPh sb="0" eb="1">
      <t>ヒ</t>
    </rPh>
    <phoneticPr fontId="3"/>
  </si>
  <si>
    <t>委任状</t>
    <rPh sb="0" eb="3">
      <t>イニンジョウ</t>
    </rPh>
    <phoneticPr fontId="3"/>
  </si>
  <si>
    <t xml:space="preserve">＜個人情報の取り扱いについて＞
</t>
    <phoneticPr fontId="3"/>
  </si>
  <si>
    <t>また、上記の利用目的の達成に必要な範囲内で、共済金の請求・支払いに関する関係先等に提供することがあります。ただし、保健医療等の</t>
    <phoneticPr fontId="3"/>
  </si>
  <si>
    <t>特別な非公開情報（センシティブ情報）の利用目的は、業務の適切な運営の確保その他必要と認められる範囲に限定します。</t>
    <phoneticPr fontId="3"/>
  </si>
  <si>
    <t>　本共済契約に関する個人情報は、一般財団法人大阪府こども会育成連合会が共済引受の審査、本共済契約の履行のために利用いたします。</t>
    <phoneticPr fontId="3"/>
  </si>
  <si>
    <t xml:space="preserve">被共済者（本人または保護者等）氏名 </t>
    <phoneticPr fontId="3"/>
  </si>
  <si>
    <t xml:space="preserve">被共済者（本人または保護者等）住所 </t>
    <phoneticPr fontId="3"/>
  </si>
  <si>
    <t xml:space="preserve"> 本人 ・ 親権者 ・</t>
    <rPh sb="1" eb="3">
      <t>ホンニン</t>
    </rPh>
    <rPh sb="6" eb="9">
      <t>シンケンシャ</t>
    </rPh>
    <phoneticPr fontId="3"/>
  </si>
  <si>
    <t xml:space="preserve"> その他（　 　　　）</t>
    <rPh sb="3" eb="4">
      <t>タ</t>
    </rPh>
    <phoneticPr fontId="3"/>
  </si>
  <si>
    <t>（府様式第７号）</t>
    <phoneticPr fontId="3"/>
  </si>
  <si>
    <t>氏　名・ふりかな</t>
    <rPh sb="0" eb="1">
      <t>シ</t>
    </rPh>
    <rPh sb="2" eb="3">
      <t>メイ</t>
    </rPh>
    <phoneticPr fontId="3"/>
  </si>
  <si>
    <t>（生年月日）</t>
    <rPh sb="1" eb="5">
      <t>セイネンガッピ</t>
    </rPh>
    <phoneticPr fontId="3"/>
  </si>
  <si>
    <t>単位こども会名</t>
    <rPh sb="0" eb="2">
      <t>タンイ</t>
    </rPh>
    <rPh sb="5" eb="6">
      <t>カイ</t>
    </rPh>
    <rPh sb="6" eb="7">
      <t>メイ</t>
    </rPh>
    <phoneticPr fontId="3"/>
  </si>
  <si>
    <t>※印は、市町村こ連が記入して下さい</t>
    <phoneticPr fontId="3"/>
  </si>
  <si>
    <t>大阪府こども会事故報告書</t>
    <rPh sb="7" eb="9">
      <t>ジコ</t>
    </rPh>
    <rPh sb="9" eb="11">
      <t>ホウコク</t>
    </rPh>
    <phoneticPr fontId="3"/>
  </si>
  <si>
    <t>安</t>
    <rPh sb="0" eb="1">
      <t>アン</t>
    </rPh>
    <phoneticPr fontId="3"/>
  </si>
  <si>
    <t>※</t>
    <phoneticPr fontId="3"/>
  </si>
  <si>
    <t>※単位・個人番号</t>
    <rPh sb="1" eb="3">
      <t>タンイ</t>
    </rPh>
    <rPh sb="4" eb="6">
      <t>コジン</t>
    </rPh>
    <rPh sb="6" eb="8">
      <t>バンゴウ</t>
    </rPh>
    <phoneticPr fontId="3"/>
  </si>
  <si>
    <t>※全子連加入</t>
    <rPh sb="1" eb="2">
      <t>ゼン</t>
    </rPh>
    <rPh sb="2" eb="3">
      <t>コ</t>
    </rPh>
    <rPh sb="3" eb="4">
      <t>レン</t>
    </rPh>
    <rPh sb="4" eb="6">
      <t>カニュウ</t>
    </rPh>
    <phoneticPr fontId="3"/>
  </si>
  <si>
    <t>有・無</t>
    <rPh sb="0" eb="1">
      <t>アリ</t>
    </rPh>
    <rPh sb="2" eb="3">
      <t>ム</t>
    </rPh>
    <phoneticPr fontId="3"/>
  </si>
  <si>
    <t>℡</t>
    <phoneticPr fontId="3"/>
  </si>
  <si>
    <t>男・女／学年</t>
    <rPh sb="0" eb="1">
      <t>オトコ</t>
    </rPh>
    <rPh sb="2" eb="3">
      <t>オンナ</t>
    </rPh>
    <rPh sb="4" eb="6">
      <t>ガクネン</t>
    </rPh>
    <phoneticPr fontId="3"/>
  </si>
  <si>
    <t>生</t>
    <rPh sb="0" eb="1">
      <t>セイ</t>
    </rPh>
    <phoneticPr fontId="3"/>
  </si>
  <si>
    <t>被共済者が就学前３年以下の場合、事故当日に安全共済会へ加入していた保護者の同伴の有無</t>
    <phoneticPr fontId="3"/>
  </si>
  <si>
    <t>有・無</t>
    <rPh sb="0" eb="1">
      <t>ア</t>
    </rPh>
    <rPh sb="2" eb="3">
      <t>ム</t>
    </rPh>
    <phoneticPr fontId="3"/>
  </si>
  <si>
    <t>性別</t>
    <rPh sb="0" eb="2">
      <t>セイベツ</t>
    </rPh>
    <phoneticPr fontId="3"/>
  </si>
  <si>
    <t>男・女</t>
    <rPh sb="0" eb="1">
      <t>オトコ</t>
    </rPh>
    <rPh sb="2" eb="3">
      <t>オンナ</t>
    </rPh>
    <phoneticPr fontId="3"/>
  </si>
  <si>
    <t>育成会での役職</t>
    <rPh sb="0" eb="2">
      <t>イクセイ</t>
    </rPh>
    <rPh sb="2" eb="3">
      <t>カイ</t>
    </rPh>
    <rPh sb="5" eb="7">
      <t>ヤクショク</t>
    </rPh>
    <phoneticPr fontId="3"/>
  </si>
  <si>
    <t>当日の管理者</t>
    <rPh sb="0" eb="2">
      <t>トウジツ</t>
    </rPh>
    <rPh sb="3" eb="6">
      <t>カンリシャ</t>
    </rPh>
    <phoneticPr fontId="3"/>
  </si>
  <si>
    <t>行事名</t>
  </si>
  <si>
    <t>行事名</t>
    <rPh sb="0" eb="3">
      <t>ギョウジメイ</t>
    </rPh>
    <phoneticPr fontId="3"/>
  </si>
  <si>
    <t>発生日時</t>
    <rPh sb="0" eb="2">
      <t>ハッセイ</t>
    </rPh>
    <rPh sb="2" eb="4">
      <t>ニチジ</t>
    </rPh>
    <phoneticPr fontId="3"/>
  </si>
  <si>
    <t>発生場所</t>
  </si>
  <si>
    <t>発生場所</t>
    <rPh sb="0" eb="2">
      <t>ハッセイ</t>
    </rPh>
    <rPh sb="2" eb="4">
      <t>バショ</t>
    </rPh>
    <phoneticPr fontId="3"/>
  </si>
  <si>
    <t>※どんな活動中に何をしていて事故が発生し、どこを負傷しどのような症状だったのか詳しく記入してください。</t>
    <phoneticPr fontId="3"/>
  </si>
  <si>
    <t>（原因）</t>
    <phoneticPr fontId="3"/>
  </si>
  <si>
    <t>事故発生の状況</t>
    <rPh sb="0" eb="2">
      <t>ジコ</t>
    </rPh>
    <rPh sb="2" eb="4">
      <t>ハッセイ</t>
    </rPh>
    <rPh sb="5" eb="7">
      <t>ジョウキョウ</t>
    </rPh>
    <phoneticPr fontId="3"/>
  </si>
  <si>
    <t>（</t>
    <phoneticPr fontId="3"/>
  </si>
  <si>
    <t>治療の経過と状況</t>
    <rPh sb="0" eb="2">
      <t>チリョウ</t>
    </rPh>
    <rPh sb="3" eb="5">
      <t>ケイカ</t>
    </rPh>
    <rPh sb="6" eb="8">
      <t>ジョウキョウ</t>
    </rPh>
    <phoneticPr fontId="3"/>
  </si>
  <si>
    <t>（対応）</t>
    <rPh sb="1" eb="3">
      <t>タイオウ</t>
    </rPh>
    <phoneticPr fontId="3"/>
  </si>
  <si>
    <t>※応急処置を含め、医療機関の受診から現在に至るまでの状況を詳しく記入してください。</t>
    <phoneticPr fontId="3"/>
  </si>
  <si>
    <t>上記のとおり報告します。</t>
    <phoneticPr fontId="3"/>
  </si>
  <si>
    <t>単位こども会会長</t>
    <rPh sb="0" eb="2">
      <t>タンイ</t>
    </rPh>
    <rPh sb="5" eb="6">
      <t>カイ</t>
    </rPh>
    <rPh sb="6" eb="8">
      <t>カイチョウ</t>
    </rPh>
    <phoneticPr fontId="3"/>
  </si>
  <si>
    <t>住　所</t>
    <rPh sb="0" eb="1">
      <t>ジュウ</t>
    </rPh>
    <rPh sb="2" eb="3">
      <t>ショ</t>
    </rPh>
    <phoneticPr fontId="3"/>
  </si>
  <si>
    <t>氏　名</t>
  </si>
  <si>
    <t>氏　名</t>
    <rPh sb="0" eb="1">
      <t>シ</t>
    </rPh>
    <rPh sb="2" eb="3">
      <t>メイ</t>
    </rPh>
    <phoneticPr fontId="3"/>
  </si>
  <si>
    <t>ます。</t>
    <phoneticPr fontId="3"/>
  </si>
  <si>
    <t>＜個人情報の取り扱いについて＞</t>
  </si>
  <si>
    <t>　＜個人情報の取り扱いについて＞</t>
    <phoneticPr fontId="3"/>
  </si>
  <si>
    <t>　　本共済契約に関する個人情報は、一般財団法人大阪府こども会育成連合会が共済引受の審査、本共済契約の履行のために利用いたし</t>
    <phoneticPr fontId="3"/>
  </si>
  <si>
    <t>　　ます。</t>
    <phoneticPr fontId="3"/>
  </si>
  <si>
    <t>　　また、上記の利用目的の達成に必要な範囲内で、共済金の請求・支払いに関する関係先等に提供することがあります。ただし、保健</t>
    <phoneticPr fontId="3"/>
  </si>
  <si>
    <t>　　医療等の特別な非公開情報（センシティブ情報）の利用目的は、業務の適切な運営の確保その他必要と認められる範囲に限定します。</t>
    <phoneticPr fontId="3"/>
  </si>
  <si>
    <t>　に提出して下さい。</t>
    <rPh sb="2" eb="4">
      <t>テイシュツ</t>
    </rPh>
    <rPh sb="6" eb="7">
      <t>クダ</t>
    </rPh>
    <phoneticPr fontId="3"/>
  </si>
  <si>
    <r>
      <t>※</t>
    </r>
    <r>
      <rPr>
        <u val="double"/>
        <sz val="10"/>
        <color theme="1"/>
        <rFont val="HGｺﾞｼｯｸE"/>
        <family val="3"/>
        <charset val="128"/>
      </rPr>
      <t>事故の発生の日からその日を含めて１８０日以内</t>
    </r>
    <r>
      <rPr>
        <sz val="10"/>
        <color theme="1"/>
        <rFont val="HGｺﾞｼｯｸE"/>
        <family val="3"/>
        <charset val="128"/>
      </rPr>
      <t>に、市町村こ連を通じて大阪府こども会育成連合会に</t>
    </r>
    <phoneticPr fontId="3"/>
  </si>
  <si>
    <t>&lt;共済様式&gt;22</t>
    <phoneticPr fontId="17"/>
  </si>
  <si>
    <t>個人情報の取扱いについての同意書</t>
    <phoneticPr fontId="17"/>
  </si>
  <si>
    <t>御中</t>
    <rPh sb="0" eb="2">
      <t>オンチュウ</t>
    </rPh>
    <phoneticPr fontId="17"/>
  </si>
  <si>
    <t>私は、令和　</t>
    <rPh sb="3" eb="5">
      <t>レイワ</t>
    </rPh>
    <phoneticPr fontId="17"/>
  </si>
  <si>
    <t>年</t>
    <rPh sb="0" eb="1">
      <t>ネン</t>
    </rPh>
    <phoneticPr fontId="20"/>
  </si>
  <si>
    <t>月</t>
    <rPh sb="0" eb="1">
      <t>ツキ</t>
    </rPh>
    <phoneticPr fontId="20"/>
  </si>
  <si>
    <t>日発生の事故における被共済者の傷病について、公益社団法人</t>
    <rPh sb="0" eb="1">
      <t>ニチ</t>
    </rPh>
    <phoneticPr fontId="17"/>
  </si>
  <si>
    <t>全国子ども会連合会「全国子ども会安全共済会」またはその委託を受けた者が、下記の行為を行なう　　　</t>
    <rPh sb="0" eb="2">
      <t>ゼンコク</t>
    </rPh>
    <phoneticPr fontId="17"/>
  </si>
  <si>
    <t>ことに同意します。</t>
    <phoneticPr fontId="17"/>
  </si>
  <si>
    <t>記</t>
  </si>
  <si>
    <t>１.</t>
    <phoneticPr fontId="17"/>
  </si>
  <si>
    <t>被共済者の傷病の原因・症状・診断内容・治療内容・検査結果・既往症等について説明を受けること。</t>
  </si>
  <si>
    <t>２.</t>
    <phoneticPr fontId="17"/>
  </si>
  <si>
    <t>以下の資料の交付・貸し出し（複写による提供を含む）を受けること、また資料の複写やデジタル</t>
  </si>
  <si>
    <t>カメラによる撮影を行なうこと。</t>
  </si>
  <si>
    <t>(1)</t>
    <phoneticPr fontId="17"/>
  </si>
  <si>
    <t>診断書・診療報酬明細書・施術証明書・その他診療情報資料</t>
  </si>
  <si>
    <t>(2)</t>
    <phoneticPr fontId="17"/>
  </si>
  <si>
    <t>レントゲンフィルムなどの検査資料</t>
  </si>
  <si>
    <t>・</t>
    <phoneticPr fontId="17"/>
  </si>
  <si>
    <t>同意日</t>
    <rPh sb="0" eb="3">
      <t>ドウイビ</t>
    </rPh>
    <phoneticPr fontId="17"/>
  </si>
  <si>
    <t>令和</t>
    <rPh sb="0" eb="2">
      <t>レイワ</t>
    </rPh>
    <phoneticPr fontId="20"/>
  </si>
  <si>
    <t>年</t>
    <rPh sb="0" eb="1">
      <t>ネン</t>
    </rPh>
    <phoneticPr fontId="17"/>
  </si>
  <si>
    <t>月</t>
    <rPh sb="0" eb="1">
      <t>ツキ</t>
    </rPh>
    <phoneticPr fontId="17"/>
  </si>
  <si>
    <t>日</t>
    <rPh sb="0" eb="1">
      <t>ヒ</t>
    </rPh>
    <phoneticPr fontId="17"/>
  </si>
  <si>
    <t>住　所</t>
    <phoneticPr fontId="17"/>
  </si>
  <si>
    <t>（注）同意された方が患者（被共済者）様ご本人の場合は、以下の記入は不要です。</t>
  </si>
  <si>
    <t>患者（被共済者）様の</t>
  </si>
  <si>
    <t>氏　名</t>
    <phoneticPr fontId="17"/>
  </si>
  <si>
    <t>生年月日</t>
    <phoneticPr fontId="17"/>
  </si>
  <si>
    <t>(昭和・平成・令和)</t>
    <rPh sb="1" eb="3">
      <t>ショウワ</t>
    </rPh>
    <rPh sb="4" eb="6">
      <t>ヘイセイ</t>
    </rPh>
    <rPh sb="7" eb="9">
      <t>レイワ</t>
    </rPh>
    <phoneticPr fontId="20"/>
  </si>
  <si>
    <t>生</t>
    <rPh sb="0" eb="1">
      <t>ナマ</t>
    </rPh>
    <phoneticPr fontId="17"/>
  </si>
  <si>
    <t>令和5年1月改訂</t>
    <rPh sb="0" eb="2">
      <t>レイワ</t>
    </rPh>
    <rPh sb="3" eb="4">
      <t>ネン</t>
    </rPh>
    <rPh sb="5" eb="6">
      <t>ガツ</t>
    </rPh>
    <rPh sb="6" eb="8">
      <t>カイテイ</t>
    </rPh>
    <phoneticPr fontId="17"/>
  </si>
  <si>
    <t>（府様式第８号－２）</t>
    <phoneticPr fontId="3"/>
  </si>
  <si>
    <t>医療機関に対する同意書</t>
    <rPh sb="0" eb="2">
      <t>イリョウ</t>
    </rPh>
    <rPh sb="2" eb="4">
      <t>キカン</t>
    </rPh>
    <rPh sb="5" eb="6">
      <t>タイ</t>
    </rPh>
    <rPh sb="8" eb="11">
      <t>ドウイショ</t>
    </rPh>
    <phoneticPr fontId="3"/>
  </si>
  <si>
    <t>（同意日）</t>
    <rPh sb="1" eb="4">
      <t>ドウイビ</t>
    </rPh>
    <phoneticPr fontId="3"/>
  </si>
  <si>
    <t>御中</t>
    <rPh sb="0" eb="2">
      <t>オンチュウ</t>
    </rPh>
    <phoneticPr fontId="3"/>
  </si>
  <si>
    <t>　私は、</t>
    <phoneticPr fontId="3"/>
  </si>
  <si>
    <t>ども会育成連合会が共済金給付事務に関し、上記医療機関に対して下記の行為を行うことに同意し</t>
    <phoneticPr fontId="3"/>
  </si>
  <si>
    <t>発生の事故における傷病について、一般財団法人大阪府こ</t>
    <rPh sb="0" eb="2">
      <t>ハッセイ</t>
    </rPh>
    <rPh sb="3" eb="5">
      <t>ジコ</t>
    </rPh>
    <rPh sb="9" eb="11">
      <t>ショウビョウ</t>
    </rPh>
    <rPh sb="16" eb="18">
      <t>イッパン</t>
    </rPh>
    <rPh sb="18" eb="20">
      <t>ザイダン</t>
    </rPh>
    <rPh sb="20" eb="22">
      <t>ホウジン</t>
    </rPh>
    <rPh sb="22" eb="24">
      <t>オオサカ</t>
    </rPh>
    <rPh sb="24" eb="25">
      <t>フ</t>
    </rPh>
    <phoneticPr fontId="3"/>
  </si>
  <si>
    <t>（被共済者）</t>
    <rPh sb="1" eb="5">
      <t>ヒキョウサイシャ</t>
    </rPh>
    <phoneticPr fontId="3"/>
  </si>
  <si>
    <t>氏名</t>
    <rPh sb="0" eb="1">
      <t>シ</t>
    </rPh>
    <rPh sb="1" eb="2">
      <t>メイ</t>
    </rPh>
    <phoneticPr fontId="3"/>
  </si>
  <si>
    <t>住所</t>
    <rPh sb="0" eb="1">
      <t>ジュウ</t>
    </rPh>
    <rPh sb="1" eb="2">
      <t>ショ</t>
    </rPh>
    <phoneticPr fontId="3"/>
  </si>
  <si>
    <t>（ご請求者）</t>
    <rPh sb="2" eb="5">
      <t>セイキュウシャ</t>
    </rPh>
    <phoneticPr fontId="3"/>
  </si>
  <si>
    <t>［</t>
    <phoneticPr fontId="3"/>
  </si>
  <si>
    <t>］</t>
    <phoneticPr fontId="3"/>
  </si>
  <si>
    <t>（注）被共済者が未成年者の場合は、以下の記入もお願いします。</t>
    <phoneticPr fontId="3"/>
  </si>
  <si>
    <t>＊患者（被共済者）様との関係 [ 親権者・配偶者・その他（　　　　 ）  ]</t>
    <phoneticPr fontId="3"/>
  </si>
  <si>
    <t>記</t>
    <rPh sb="0" eb="1">
      <t>キ</t>
    </rPh>
    <phoneticPr fontId="3"/>
  </si>
  <si>
    <t>1.　私が診察・検査を受けた医師または医療機関から診断・診療内容・検査結果・既往症</t>
    <phoneticPr fontId="3"/>
  </si>
  <si>
    <t>　　病歴・治癒見込みなどについて説明を受けること。</t>
    <phoneticPr fontId="3"/>
  </si>
  <si>
    <t>2.　私の傷病の治療歴・事故状況・原因などに関する情報を医師または医療機関に提供すること。</t>
    <phoneticPr fontId="3"/>
  </si>
  <si>
    <t>3.　医師または医療機関から以下の資料の交付・貸し出しを受けること、ならびに、資料の</t>
    <phoneticPr fontId="3"/>
  </si>
  <si>
    <t>　　複写やデジタルカメラによる撮影を行うこと。</t>
    <phoneticPr fontId="3"/>
  </si>
  <si>
    <t>　　（1）診断書・診療報酬明細書・調剤薬局明細書・施術証明書などの診療情報資料</t>
    <phoneticPr fontId="3"/>
  </si>
  <si>
    <t>　　（2）レントゲン写真・CT・MRIなどの検査資料</t>
    <phoneticPr fontId="3"/>
  </si>
  <si>
    <t>　 本共済契約に関する個人情報は、一般財団法人大阪府こども会育成連合会が共済引受の審査、本共済契約の履行のた</t>
    <phoneticPr fontId="3"/>
  </si>
  <si>
    <t>　 めに利用いたします。</t>
    <phoneticPr fontId="3"/>
  </si>
  <si>
    <t>　 また、上記の利用目的の達成に必要な範囲内で、共済金の請求・支払いに関する関係先等に提</t>
    <phoneticPr fontId="3"/>
  </si>
  <si>
    <t>　 供することがあります。ただし、保健医療等の特別な非公開情報（センシティブ情報）の利用目的は、業務の適切な</t>
    <phoneticPr fontId="3"/>
  </si>
  <si>
    <t>　 運営の確保その他必要と認められる範囲に限定します。</t>
    <phoneticPr fontId="3"/>
  </si>
  <si>
    <t>一般財団法人　大阪府こども会育成連合会　御中</t>
    <rPh sb="0" eb="2">
      <t>イッパン</t>
    </rPh>
    <rPh sb="2" eb="6">
      <t>ザイダンホウジン</t>
    </rPh>
    <rPh sb="7" eb="10">
      <t>オオサカフ</t>
    </rPh>
    <rPh sb="13" eb="14">
      <t>カイ</t>
    </rPh>
    <rPh sb="14" eb="16">
      <t>イクセイ</t>
    </rPh>
    <rPh sb="16" eb="19">
      <t>レンゴウカイ</t>
    </rPh>
    <rPh sb="20" eb="22">
      <t>オンチュウ</t>
    </rPh>
    <phoneticPr fontId="3"/>
  </si>
  <si>
    <t>&lt;共済様式&gt;20</t>
    <phoneticPr fontId="17"/>
  </si>
  <si>
    <t>公益社団法人　全国子ども会連合会　御中</t>
    <rPh sb="0" eb="2">
      <t>コウエキ</t>
    </rPh>
    <phoneticPr fontId="17"/>
  </si>
  <si>
    <t>○</t>
    <phoneticPr fontId="3"/>
  </si>
  <si>
    <t>大阪府こども会</t>
    <rPh sb="0" eb="3">
      <t>オオサカフ</t>
    </rPh>
    <phoneticPr fontId="17"/>
  </si>
  <si>
    <t>安全共済会「事故第一報」報告書</t>
    <phoneticPr fontId="17"/>
  </si>
  <si>
    <t>全国子ども会</t>
    <phoneticPr fontId="17"/>
  </si>
  <si>
    <t>　　（死亡･後遺障害・医療）</t>
    <rPh sb="11" eb="13">
      <t>イリョウ</t>
    </rPh>
    <phoneticPr fontId="17"/>
  </si>
  <si>
    <t>市区町村等子連
受付日</t>
    <rPh sb="0" eb="7">
      <t>シ</t>
    </rPh>
    <rPh sb="8" eb="10">
      <t>ウケツケ</t>
    </rPh>
    <rPh sb="10" eb="11">
      <t>ビ</t>
    </rPh>
    <phoneticPr fontId="20"/>
  </si>
  <si>
    <t>(提出日)</t>
    <rPh sb="1" eb="4">
      <t>テイシュツビ</t>
    </rPh>
    <phoneticPr fontId="20"/>
  </si>
  <si>
    <t>日</t>
    <rPh sb="0" eb="1">
      <t>ヒ</t>
    </rPh>
    <phoneticPr fontId="20"/>
  </si>
  <si>
    <t>都道府県・指定都市
子連受付日</t>
    <rPh sb="0" eb="4">
      <t>トドウフケン</t>
    </rPh>
    <rPh sb="5" eb="7">
      <t>シテイ</t>
    </rPh>
    <rPh sb="7" eb="9">
      <t>トシ</t>
    </rPh>
    <rPh sb="10" eb="11">
      <t>コ</t>
    </rPh>
    <rPh sb="11" eb="12">
      <t>レン</t>
    </rPh>
    <rPh sb="12" eb="14">
      <t>ウケツケ</t>
    </rPh>
    <rPh sb="14" eb="15">
      <t>ビ</t>
    </rPh>
    <phoneticPr fontId="20"/>
  </si>
  <si>
    <t>市区町村等子連</t>
    <rPh sb="0" eb="7">
      <t>シ</t>
    </rPh>
    <phoneticPr fontId="20"/>
  </si>
  <si>
    <t>堺市こども会育成協議会</t>
    <rPh sb="0" eb="2">
      <t>サカイシ</t>
    </rPh>
    <rPh sb="5" eb="6">
      <t>カイ</t>
    </rPh>
    <rPh sb="6" eb="8">
      <t>イクセイ</t>
    </rPh>
    <rPh sb="8" eb="11">
      <t>キョウギカイ</t>
    </rPh>
    <phoneticPr fontId="3"/>
  </si>
  <si>
    <t>代表者</t>
    <rPh sb="0" eb="3">
      <t>ダイヒョウシャ</t>
    </rPh>
    <phoneticPr fontId="20"/>
  </si>
  <si>
    <t>担当者</t>
    <rPh sb="0" eb="3">
      <t>タントウシャ</t>
    </rPh>
    <phoneticPr fontId="20"/>
  </si>
  <si>
    <t>連絡先電話番号</t>
    <rPh sb="0" eb="3">
      <t>レンラクサキ</t>
    </rPh>
    <rPh sb="3" eb="5">
      <t>デンワ</t>
    </rPh>
    <rPh sb="5" eb="7">
      <t>バンゴウ</t>
    </rPh>
    <phoneticPr fontId="20"/>
  </si>
  <si>
    <t>事　故　内　容</t>
    <phoneticPr fontId="20"/>
  </si>
  <si>
    <t>報告者</t>
    <rPh sb="0" eb="3">
      <t>ホウコクシャ</t>
    </rPh>
    <phoneticPr fontId="20"/>
  </si>
  <si>
    <t>被共済者
との関係</t>
    <rPh sb="0" eb="4">
      <t>ヒ</t>
    </rPh>
    <rPh sb="7" eb="9">
      <t>カンケイ</t>
    </rPh>
    <phoneticPr fontId="20"/>
  </si>
  <si>
    <t>連絡先
電話番号</t>
    <rPh sb="0" eb="3">
      <t>レンラクサキ</t>
    </rPh>
    <rPh sb="4" eb="8">
      <t>デンワバンゴウ</t>
    </rPh>
    <phoneticPr fontId="20"/>
  </si>
  <si>
    <t>事故日</t>
    <rPh sb="0" eb="3">
      <t>ジコビ</t>
    </rPh>
    <phoneticPr fontId="17"/>
  </si>
  <si>
    <t>日</t>
    <rPh sb="0" eb="1">
      <t>ニチ</t>
    </rPh>
    <phoneticPr fontId="20"/>
  </si>
  <si>
    <t>(</t>
    <phoneticPr fontId="17"/>
  </si>
  <si>
    <t>)</t>
    <phoneticPr fontId="20"/>
  </si>
  <si>
    <t>時刻</t>
    <rPh sb="0" eb="2">
      <t>ジコク</t>
    </rPh>
    <phoneticPr fontId="17"/>
  </si>
  <si>
    <t>天候</t>
    <rPh sb="0" eb="2">
      <t>テンコウ</t>
    </rPh>
    <phoneticPr fontId="17"/>
  </si>
  <si>
    <t>学区・地区</t>
    <rPh sb="0" eb="2">
      <t>ガック</t>
    </rPh>
    <rPh sb="3" eb="5">
      <t>チク</t>
    </rPh>
    <phoneticPr fontId="20"/>
  </si>
  <si>
    <t>単位子ども会</t>
    <rPh sb="0" eb="2">
      <t>タンイ</t>
    </rPh>
    <rPh sb="2" eb="6">
      <t>コ</t>
    </rPh>
    <phoneticPr fontId="20"/>
  </si>
  <si>
    <t>単位子ども会番号</t>
    <rPh sb="0" eb="2">
      <t>タンイ</t>
    </rPh>
    <rPh sb="2" eb="6">
      <t>コ</t>
    </rPh>
    <rPh sb="6" eb="8">
      <t>バンゴウ</t>
    </rPh>
    <phoneticPr fontId="20"/>
  </si>
  <si>
    <t>被共済者</t>
    <rPh sb="0" eb="4">
      <t>ヒ</t>
    </rPh>
    <phoneticPr fontId="20"/>
  </si>
  <si>
    <t>被共済者
番号</t>
    <rPh sb="0" eb="4">
      <t>ヒ</t>
    </rPh>
    <rPh sb="5" eb="7">
      <t>バンゴウ</t>
    </rPh>
    <phoneticPr fontId="20"/>
  </si>
  <si>
    <t>歳</t>
    <rPh sb="0" eb="1">
      <t>サイ</t>
    </rPh>
    <phoneticPr fontId="20"/>
  </si>
  <si>
    <t>学年</t>
    <rPh sb="0" eb="2">
      <t>ガクネン</t>
    </rPh>
    <phoneticPr fontId="17"/>
  </si>
  <si>
    <t>事故の状況（原因・処置・経過・傷害・疾病の状況）</t>
    <rPh sb="15" eb="17">
      <t>ショウガイ</t>
    </rPh>
    <rPh sb="18" eb="20">
      <t>シッペイ</t>
    </rPh>
    <phoneticPr fontId="20"/>
  </si>
  <si>
    <t>大阪府こども会安全共済会加入日：</t>
    <rPh sb="0" eb="3">
      <t>オオサカフ</t>
    </rPh>
    <rPh sb="6" eb="7">
      <t>カイ</t>
    </rPh>
    <rPh sb="7" eb="9">
      <t>アンゼン</t>
    </rPh>
    <rPh sb="9" eb="12">
      <t>キョウサイカイ</t>
    </rPh>
    <rPh sb="12" eb="14">
      <t>カニュウ</t>
    </rPh>
    <rPh sb="14" eb="15">
      <t>ビ</t>
    </rPh>
    <phoneticPr fontId="3"/>
  </si>
  <si>
    <t>令和</t>
    <rPh sb="0" eb="2">
      <t>レイワ</t>
    </rPh>
    <phoneticPr fontId="3"/>
  </si>
  <si>
    <t>全国子ども会安全共済会加入日：</t>
    <phoneticPr fontId="3"/>
  </si>
  <si>
    <t>KYTの実施状況</t>
    <rPh sb="4" eb="8">
      <t>ジッシジョウキョウ</t>
    </rPh>
    <phoneticPr fontId="17"/>
  </si>
  <si>
    <t>都道府県・指定都市
子連確認欄</t>
    <rPh sb="0" eb="4">
      <t>トドウフケン</t>
    </rPh>
    <rPh sb="5" eb="7">
      <t>シテイ</t>
    </rPh>
    <rPh sb="7" eb="9">
      <t>トシ</t>
    </rPh>
    <rPh sb="10" eb="11">
      <t>コ</t>
    </rPh>
    <rPh sb="11" eb="12">
      <t>レン</t>
    </rPh>
    <rPh sb="12" eb="14">
      <t>カクニン</t>
    </rPh>
    <rPh sb="14" eb="15">
      <t>ラン</t>
    </rPh>
    <phoneticPr fontId="17"/>
  </si>
  <si>
    <t>加入者
名簿確認</t>
    <rPh sb="0" eb="3">
      <t>カニュウシャ</t>
    </rPh>
    <rPh sb="4" eb="6">
      <t>メイボ</t>
    </rPh>
    <rPh sb="6" eb="8">
      <t>カクニン</t>
    </rPh>
    <phoneticPr fontId="17"/>
  </si>
  <si>
    <t>共済掛金
入金確認</t>
    <phoneticPr fontId="20"/>
  </si>
  <si>
    <t>行事確認</t>
    <rPh sb="0" eb="2">
      <t>ギョウジ</t>
    </rPh>
    <rPh sb="2" eb="4">
      <t>カクニン</t>
    </rPh>
    <phoneticPr fontId="20"/>
  </si>
  <si>
    <t>請求書
受付確認</t>
    <rPh sb="0" eb="3">
      <t>セイキュウショ</t>
    </rPh>
    <rPh sb="4" eb="6">
      <t>ウケツケ</t>
    </rPh>
    <rPh sb="6" eb="8">
      <t>カクニン</t>
    </rPh>
    <phoneticPr fontId="17"/>
  </si>
  <si>
    <t>＜個人情報の取り扱いについて＞
本共済契約に関する個人情報は、一般財団法人大阪府こども会育成連合会並びに公益社団法人全国子ども会連合会が共済引受の審査、本共済契約の履行のために利用いたします。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ただし、保健医療等の特別な非公開情報（センシティブ情報）の利用目的は、業務の適切な運営の確保その他必要と認められる範囲に限定します。</t>
    <phoneticPr fontId="20"/>
  </si>
  <si>
    <t>令和5年4月改訂</t>
    <rPh sb="0" eb="2">
      <t>レイワ</t>
    </rPh>
    <rPh sb="3" eb="4">
      <t>ネン</t>
    </rPh>
    <rPh sb="5" eb="6">
      <t>ガツ</t>
    </rPh>
    <rPh sb="6" eb="8">
      <t>カイテイ</t>
    </rPh>
    <phoneticPr fontId="20"/>
  </si>
  <si>
    <t>&lt;共済様式&gt;21</t>
    <phoneticPr fontId="17"/>
  </si>
  <si>
    <r>
      <rPr>
        <b/>
        <sz val="11"/>
        <color theme="1"/>
        <rFont val="HG丸ｺﾞｼｯｸM-PRO"/>
        <family val="3"/>
        <charset val="128"/>
      </rPr>
      <t>全国子ども会安全共済会</t>
    </r>
    <r>
      <rPr>
        <b/>
        <sz val="12"/>
        <color theme="1"/>
        <rFont val="HG丸ｺﾞｼｯｸM-PRO"/>
        <family val="3"/>
        <charset val="128"/>
      </rPr>
      <t>　＜</t>
    </r>
    <r>
      <rPr>
        <b/>
        <sz val="14"/>
        <color theme="1"/>
        <rFont val="HG丸ｺﾞｼｯｸM-PRO"/>
        <family val="3"/>
        <charset val="128"/>
      </rPr>
      <t>医療共済金</t>
    </r>
    <r>
      <rPr>
        <b/>
        <sz val="12"/>
        <color theme="1"/>
        <rFont val="HG丸ｺﾞｼｯｸM-PRO"/>
        <family val="3"/>
        <charset val="128"/>
      </rPr>
      <t>＞　</t>
    </r>
    <r>
      <rPr>
        <b/>
        <sz val="11"/>
        <color theme="1"/>
        <rFont val="HG丸ｺﾞｼｯｸM-PRO"/>
        <family val="3"/>
        <charset val="128"/>
      </rPr>
      <t>請求書兼事故証明書</t>
    </r>
    <rPh sb="13" eb="15">
      <t>イリョウ</t>
    </rPh>
    <rPh sb="15" eb="18">
      <t>キョウサイキン</t>
    </rPh>
    <rPh sb="23" eb="24">
      <t>ケン</t>
    </rPh>
    <rPh sb="24" eb="26">
      <t>ジコ</t>
    </rPh>
    <rPh sb="26" eb="29">
      <t>ショウメイショ</t>
    </rPh>
    <phoneticPr fontId="17"/>
  </si>
  <si>
    <t>単位子ども会</t>
    <rPh sb="0" eb="2">
      <t>タンイ</t>
    </rPh>
    <rPh sb="2" eb="3">
      <t>コ</t>
    </rPh>
    <rPh sb="5" eb="6">
      <t>カイ</t>
    </rPh>
    <phoneticPr fontId="17"/>
  </si>
  <si>
    <t>都道府県</t>
    <rPh sb="0" eb="4">
      <t>トドウフケン</t>
    </rPh>
    <phoneticPr fontId="17"/>
  </si>
  <si>
    <t>一般財団法人</t>
    <rPh sb="0" eb="2">
      <t>イッパン</t>
    </rPh>
    <rPh sb="2" eb="6">
      <t>ザイダンホウジン</t>
    </rPh>
    <phoneticPr fontId="3"/>
  </si>
  <si>
    <t>事故
証明印</t>
    <phoneticPr fontId="20"/>
  </si>
  <si>
    <t>単位子ども会番号</t>
    <rPh sb="0" eb="2">
      <t>タンイ</t>
    </rPh>
    <rPh sb="2" eb="3">
      <t>コ</t>
    </rPh>
    <rPh sb="5" eb="6">
      <t>カイ</t>
    </rPh>
    <rPh sb="6" eb="8">
      <t>バンゴウ</t>
    </rPh>
    <phoneticPr fontId="17"/>
  </si>
  <si>
    <t>指定都市子連</t>
    <rPh sb="0" eb="2">
      <t>シテイ</t>
    </rPh>
    <rPh sb="2" eb="4">
      <t>トシ</t>
    </rPh>
    <rPh sb="4" eb="5">
      <t>コ</t>
    </rPh>
    <rPh sb="5" eb="6">
      <t>レン</t>
    </rPh>
    <phoneticPr fontId="20"/>
  </si>
  <si>
    <t>大阪府こども会育成連合会</t>
  </si>
  <si>
    <t>代表者</t>
    <phoneticPr fontId="17"/>
  </si>
  <si>
    <t>理事長    佐古　員規</t>
    <rPh sb="0" eb="3">
      <t>リジチョウ</t>
    </rPh>
    <rPh sb="7" eb="9">
      <t>サコ</t>
    </rPh>
    <rPh sb="10" eb="11">
      <t>イン</t>
    </rPh>
    <rPh sb="11" eb="12">
      <t>キ</t>
    </rPh>
    <phoneticPr fontId="3"/>
  </si>
  <si>
    <t>㊞</t>
    <phoneticPr fontId="17"/>
  </si>
  <si>
    <t>全国子ども会安全共済会 共済約款に基づき、関係書類を添えて共済金を請求します。</t>
    <rPh sb="12" eb="14">
      <t>キョウサイ</t>
    </rPh>
    <rPh sb="14" eb="16">
      <t>ヤッカン</t>
    </rPh>
    <phoneticPr fontId="17"/>
  </si>
  <si>
    <t>住　　　所</t>
    <phoneticPr fontId="17"/>
  </si>
  <si>
    <t>ー</t>
    <phoneticPr fontId="3"/>
  </si>
  <si>
    <t>ご請求日</t>
    <rPh sb="1" eb="4">
      <t>セイキュウビ</t>
    </rPh>
    <phoneticPr fontId="17"/>
  </si>
  <si>
    <t>月</t>
    <rPh sb="0" eb="1">
      <t>ガツ</t>
    </rPh>
    <phoneticPr fontId="3"/>
  </si>
  <si>
    <t>請求者住所に同じ</t>
    <rPh sb="0" eb="2">
      <t>セイキュウ</t>
    </rPh>
    <rPh sb="2" eb="3">
      <t>シャ</t>
    </rPh>
    <rPh sb="3" eb="5">
      <t>ジュウショ</t>
    </rPh>
    <rPh sb="6" eb="7">
      <t>オナ</t>
    </rPh>
    <phoneticPr fontId="3"/>
  </si>
  <si>
    <t>被共済者</t>
    <rPh sb="0" eb="1">
      <t>ヒ</t>
    </rPh>
    <rPh sb="1" eb="4">
      <t>キョウサイシャ</t>
    </rPh>
    <phoneticPr fontId="17"/>
  </si>
  <si>
    <t>住　　　所</t>
    <phoneticPr fontId="3"/>
  </si>
  <si>
    <t>氏　　　名</t>
    <phoneticPr fontId="20"/>
  </si>
  <si>
    <t>㊞</t>
    <phoneticPr fontId="20"/>
  </si>
  <si>
    <t>連　絡　先</t>
    <phoneticPr fontId="3"/>
  </si>
  <si>
    <t>072</t>
    <phoneticPr fontId="3"/>
  </si>
  <si>
    <t>氏　　　名</t>
    <phoneticPr fontId="3"/>
  </si>
  <si>
    <t>被共済者
との続柄</t>
    <phoneticPr fontId="20"/>
  </si>
  <si>
    <t>本人・親権者・その他(</t>
    <rPh sb="9" eb="10">
      <t>タ</t>
    </rPh>
    <phoneticPr fontId="17"/>
  </si>
  <si>
    <t>生 年 月 日</t>
    <rPh sb="0" eb="1">
      <t>ナマ</t>
    </rPh>
    <rPh sb="2" eb="3">
      <t>トシ</t>
    </rPh>
    <rPh sb="4" eb="5">
      <t>ツキ</t>
    </rPh>
    <rPh sb="6" eb="7">
      <t>ヒ</t>
    </rPh>
    <phoneticPr fontId="17"/>
  </si>
  <si>
    <t>歳</t>
    <rPh sb="0" eb="1">
      <t>サイ</t>
    </rPh>
    <phoneticPr fontId="17"/>
  </si>
  <si>
    <t>添付
書類</t>
    <phoneticPr fontId="17"/>
  </si>
  <si>
    <t>医療費領収書(写)</t>
    <rPh sb="0" eb="3">
      <t>イリョウヒ</t>
    </rPh>
    <rPh sb="3" eb="6">
      <t>リョウシュウショ</t>
    </rPh>
    <rPh sb="7" eb="8">
      <t>ウツ</t>
    </rPh>
    <phoneticPr fontId="17"/>
  </si>
  <si>
    <t>枚</t>
    <rPh sb="0" eb="1">
      <t>マイ</t>
    </rPh>
    <phoneticPr fontId="17"/>
  </si>
  <si>
    <r>
      <t>医療報告書</t>
    </r>
    <r>
      <rPr>
        <sz val="9"/>
        <color theme="1"/>
        <rFont val="HG丸ｺﾞｼｯｸM-PRO"/>
        <family val="3"/>
        <charset val="128"/>
      </rPr>
      <t>（「１」の書類がない場合。費用は自己負担）</t>
    </r>
    <rPh sb="10" eb="12">
      <t>ショルイ</t>
    </rPh>
    <phoneticPr fontId="3"/>
  </si>
  <si>
    <t>診療明細書</t>
    <rPh sb="0" eb="2">
      <t>シンリョウ</t>
    </rPh>
    <rPh sb="2" eb="5">
      <t>メイサイショ</t>
    </rPh>
    <phoneticPr fontId="17"/>
  </si>
  <si>
    <t>その他</t>
    <rPh sb="2" eb="3">
      <t>タ</t>
    </rPh>
    <phoneticPr fontId="17"/>
  </si>
  <si>
    <t>個人情報の取扱いについての同意書</t>
    <rPh sb="0" eb="16">
      <t>コ</t>
    </rPh>
    <phoneticPr fontId="17"/>
  </si>
  <si>
    <t>お振込先
金融機関</t>
    <phoneticPr fontId="17"/>
  </si>
  <si>
    <t>銀行・信金・信組・農協・漁協・労金・（　　　）</t>
    <rPh sb="0" eb="2">
      <t>ギンコウ</t>
    </rPh>
    <rPh sb="3" eb="4">
      <t>シン</t>
    </rPh>
    <rPh sb="6" eb="9">
      <t>シンクミ</t>
    </rPh>
    <rPh sb="9" eb="11">
      <t>ノウキョウ</t>
    </rPh>
    <rPh sb="12" eb="14">
      <t>ギョキョウ</t>
    </rPh>
    <rPh sb="15" eb="17">
      <t>ロウキン</t>
    </rPh>
    <phoneticPr fontId="17"/>
  </si>
  <si>
    <t>ゆうちょ銀行</t>
    <rPh sb="4" eb="6">
      <t>ギンコウ</t>
    </rPh>
    <phoneticPr fontId="17"/>
  </si>
  <si>
    <t>（数字３桁）店</t>
    <phoneticPr fontId="17"/>
  </si>
  <si>
    <t>支店</t>
    <rPh sb="0" eb="2">
      <t>シテン</t>
    </rPh>
    <phoneticPr fontId="17"/>
  </si>
  <si>
    <t>普通預金以外
の場合(　　)</t>
    <rPh sb="0" eb="2">
      <t>フツウ</t>
    </rPh>
    <rPh sb="2" eb="4">
      <t>ヨキン</t>
    </rPh>
    <rPh sb="4" eb="6">
      <t>イガイ</t>
    </rPh>
    <rPh sb="8" eb="10">
      <t>バアイ</t>
    </rPh>
    <phoneticPr fontId="17"/>
  </si>
  <si>
    <t>口座番号</t>
    <rPh sb="0" eb="2">
      <t>コウザ</t>
    </rPh>
    <rPh sb="2" eb="4">
      <t>バンゴウ</t>
    </rPh>
    <phoneticPr fontId="17"/>
  </si>
  <si>
    <t>口座名義(カタカナ)</t>
    <rPh sb="0" eb="2">
      <t>コウザ</t>
    </rPh>
    <rPh sb="2" eb="4">
      <t>メイギ</t>
    </rPh>
    <phoneticPr fontId="17"/>
  </si>
  <si>
    <t>＜災害状況報告書兼事故証明書欄＞</t>
    <rPh sb="8" eb="9">
      <t>ケン</t>
    </rPh>
    <rPh sb="9" eb="14">
      <t>ジコショウメイショ</t>
    </rPh>
    <rPh sb="14" eb="15">
      <t>ラン</t>
    </rPh>
    <phoneticPr fontId="17"/>
  </si>
  <si>
    <t>管理者</t>
  </si>
  <si>
    <t>歳</t>
    <phoneticPr fontId="17"/>
  </si>
  <si>
    <t>子ども会の役職</t>
  </si>
  <si>
    <t>(</t>
    <phoneticPr fontId="20"/>
  </si>
  <si>
    <t>時刻</t>
    <rPh sb="0" eb="1">
      <t>トキ</t>
    </rPh>
    <rPh sb="1" eb="2">
      <t>コク</t>
    </rPh>
    <phoneticPr fontId="17"/>
  </si>
  <si>
    <t>事故日が土日祝・春夏冬休み以外の日で、休日となった理由</t>
    <rPh sb="0" eb="3">
      <t>ジコビ</t>
    </rPh>
    <rPh sb="4" eb="7">
      <t>ドニチシュク</t>
    </rPh>
    <rPh sb="8" eb="10">
      <t>ハルナツ</t>
    </rPh>
    <rPh sb="10" eb="11">
      <t>フユ</t>
    </rPh>
    <rPh sb="11" eb="12">
      <t>ヤス</t>
    </rPh>
    <rPh sb="13" eb="15">
      <t>イガイ</t>
    </rPh>
    <rPh sb="16" eb="17">
      <t>ヒ</t>
    </rPh>
    <rPh sb="19" eb="21">
      <t>キュウジツ</t>
    </rPh>
    <rPh sb="25" eb="27">
      <t>リユウ</t>
    </rPh>
    <phoneticPr fontId="17"/>
  </si>
  <si>
    <t xml:space="preserve"> 学校行事の代休、開校記念日</t>
    <rPh sb="1" eb="3">
      <t>ガッコウ</t>
    </rPh>
    <rPh sb="3" eb="5">
      <t>ギョウジ</t>
    </rPh>
    <rPh sb="6" eb="8">
      <t>ダイキュウ</t>
    </rPh>
    <rPh sb="9" eb="11">
      <t>カイコウ</t>
    </rPh>
    <rPh sb="11" eb="14">
      <t>キネンビ</t>
    </rPh>
    <phoneticPr fontId="17"/>
  </si>
  <si>
    <t>発生場所</t>
    <rPh sb="0" eb="2">
      <t>ハッセイ</t>
    </rPh>
    <phoneticPr fontId="20"/>
  </si>
  <si>
    <t xml:space="preserve"> その他</t>
    <rPh sb="3" eb="4">
      <t>タ</t>
    </rPh>
    <phoneticPr fontId="17"/>
  </si>
  <si>
    <t>就学前３年以下の
被共済者の場合</t>
    <rPh sb="0" eb="3">
      <t>シュウガクマエ</t>
    </rPh>
    <rPh sb="4" eb="5">
      <t>ネン</t>
    </rPh>
    <rPh sb="5" eb="7">
      <t>イカ</t>
    </rPh>
    <rPh sb="9" eb="10">
      <t>ヒ</t>
    </rPh>
    <rPh sb="10" eb="13">
      <t>キョウサイシャ</t>
    </rPh>
    <rPh sb="14" eb="16">
      <t>バアイ</t>
    </rPh>
    <phoneticPr fontId="17"/>
  </si>
  <si>
    <t>安全共済会加入
の保護者の同伴</t>
    <rPh sb="0" eb="2">
      <t>アンゼン</t>
    </rPh>
    <rPh sb="2" eb="5">
      <t>キョウサイカイ</t>
    </rPh>
    <rPh sb="5" eb="7">
      <t>カニュウ</t>
    </rPh>
    <rPh sb="9" eb="12">
      <t>ホゴシャ</t>
    </rPh>
    <rPh sb="13" eb="15">
      <t>ドウハン</t>
    </rPh>
    <phoneticPr fontId="17"/>
  </si>
  <si>
    <t>有　無</t>
    <phoneticPr fontId="17"/>
  </si>
  <si>
    <t>天候</t>
  </si>
  <si>
    <t>参加者数</t>
    <phoneticPr fontId="17"/>
  </si>
  <si>
    <t>名</t>
    <phoneticPr fontId="17"/>
  </si>
  <si>
    <t>事故の原因と経過</t>
    <rPh sb="0" eb="2">
      <t>ジコ</t>
    </rPh>
    <rPh sb="3" eb="5">
      <t>ゲンイン</t>
    </rPh>
    <rPh sb="6" eb="8">
      <t>ケイカ</t>
    </rPh>
    <phoneticPr fontId="3"/>
  </si>
  <si>
    <t>事故
発生
の
状況</t>
    <phoneticPr fontId="17"/>
  </si>
  <si>
    <t>治療
の
経過
及び
状況</t>
    <rPh sb="8" eb="9">
      <t>オヨ</t>
    </rPh>
    <phoneticPr fontId="17"/>
  </si>
  <si>
    <t>（傷病部位）傷病名</t>
    <rPh sb="1" eb="3">
      <t>ショウビョウ</t>
    </rPh>
    <rPh sb="3" eb="5">
      <t>ブイ</t>
    </rPh>
    <rPh sb="6" eb="9">
      <t>ショウビョウメイ</t>
    </rPh>
    <phoneticPr fontId="17"/>
  </si>
  <si>
    <t>診療機関名１</t>
    <phoneticPr fontId="17"/>
  </si>
  <si>
    <t>診療期間</t>
    <phoneticPr fontId="17"/>
  </si>
  <si>
    <t>～</t>
    <phoneticPr fontId="3"/>
  </si>
  <si>
    <t>治療の経過
と状況</t>
    <rPh sb="0" eb="2">
      <t>チリョウ</t>
    </rPh>
    <rPh sb="3" eb="5">
      <t>ケイカ</t>
    </rPh>
    <rPh sb="7" eb="9">
      <t>ジョウキョウ</t>
    </rPh>
    <phoneticPr fontId="17"/>
  </si>
  <si>
    <t>診療機関名2</t>
    <phoneticPr fontId="17"/>
  </si>
  <si>
    <t>※３ヶ所以上の診療機関へかかった場合、３ヶ所目以降は別紙にて上記項目と同内容を記載の上提出してください。</t>
    <rPh sb="3" eb="4">
      <t>ショ</t>
    </rPh>
    <rPh sb="4" eb="6">
      <t>イジョウ</t>
    </rPh>
    <rPh sb="7" eb="9">
      <t>シンリョウ</t>
    </rPh>
    <rPh sb="9" eb="11">
      <t>キカン</t>
    </rPh>
    <rPh sb="16" eb="18">
      <t>バアイ</t>
    </rPh>
    <rPh sb="21" eb="23">
      <t>ショメ</t>
    </rPh>
    <rPh sb="23" eb="25">
      <t>イコウ</t>
    </rPh>
    <rPh sb="26" eb="28">
      <t>ベッシ</t>
    </rPh>
    <rPh sb="30" eb="32">
      <t>ジョウキ</t>
    </rPh>
    <rPh sb="32" eb="34">
      <t>コウモク</t>
    </rPh>
    <rPh sb="35" eb="36">
      <t>ドウ</t>
    </rPh>
    <rPh sb="36" eb="38">
      <t>ナイヨウ</t>
    </rPh>
    <rPh sb="39" eb="41">
      <t>キサイ</t>
    </rPh>
    <rPh sb="42" eb="43">
      <t>ウエ</t>
    </rPh>
    <rPh sb="43" eb="45">
      <t>テイシュツ</t>
    </rPh>
    <phoneticPr fontId="17"/>
  </si>
  <si>
    <t>（事故状況）　　　　　　　　　　　　　　　　　　　　　　　　　　　　　　　　</t>
  </si>
  <si>
    <t>傷害部位</t>
    <phoneticPr fontId="17"/>
  </si>
  <si>
    <t>全身・頭部・顔部・頚部・肩部・上腕・前腕・手部・胸部・腹部・背部・腰部・大腿・下腿・足部</t>
    <rPh sb="0" eb="2">
      <t>ゼンシン</t>
    </rPh>
    <phoneticPr fontId="17"/>
  </si>
  <si>
    <t>症状分類</t>
    <phoneticPr fontId="17"/>
  </si>
  <si>
    <t>打撲・骨折・捻挫・切り傷・突き指・脱臼・擦過傷・歯損・関節炎・火傷・視力・その他(　        )</t>
    <phoneticPr fontId="17"/>
  </si>
  <si>
    <t>活動分類</t>
    <phoneticPr fontId="17"/>
  </si>
  <si>
    <t>スポーツ【ドッジボール・ソフトボール・野球・バレーボール・ソフトバレーボール・水泳・サッカー</t>
    <phoneticPr fontId="17"/>
  </si>
  <si>
    <t>フットベースボール・キックベースボール・バスケットボール・ポートボール・マラソン・相撲</t>
    <rPh sb="41" eb="43">
      <t>スモウ</t>
    </rPh>
    <phoneticPr fontId="17"/>
  </si>
  <si>
    <t>アスレチック・サイクリング・スキー・スケート・その他のスポーツ(　　　　　　　　　　　　　　  )】</t>
    <phoneticPr fontId="17"/>
  </si>
  <si>
    <t>運動会・キャンプ・ハイキング・野外炊飯・花火大会・祭り・その他レクリエーション(　     　　　　　)</t>
    <phoneticPr fontId="17"/>
  </si>
  <si>
    <t>社会奉仕活動・集団活動・研修会・往復途中</t>
    <phoneticPr fontId="17"/>
  </si>
  <si>
    <t>都道府県・指定都市子連
確認欄（確認済は○）</t>
    <rPh sb="0" eb="11">
      <t>ト</t>
    </rPh>
    <rPh sb="12" eb="14">
      <t>カクニン</t>
    </rPh>
    <rPh sb="14" eb="15">
      <t>ラン</t>
    </rPh>
    <rPh sb="16" eb="18">
      <t>カクニン</t>
    </rPh>
    <rPh sb="18" eb="19">
      <t>スミ</t>
    </rPh>
    <phoneticPr fontId="17"/>
  </si>
  <si>
    <t>行事計画書</t>
    <rPh sb="0" eb="2">
      <t>ギョウジ</t>
    </rPh>
    <rPh sb="2" eb="5">
      <t>ケイカクショ</t>
    </rPh>
    <phoneticPr fontId="17"/>
  </si>
  <si>
    <t>往復の経路図（事故発生場所が往復途中の場合）</t>
    <rPh sb="7" eb="9">
      <t>ジコ</t>
    </rPh>
    <rPh sb="9" eb="11">
      <t>ハッセイ</t>
    </rPh>
    <rPh sb="11" eb="13">
      <t>バショ</t>
    </rPh>
    <rPh sb="14" eb="16">
      <t>オウフク</t>
    </rPh>
    <rPh sb="16" eb="18">
      <t>トチュウ</t>
    </rPh>
    <rPh sb="19" eb="21">
      <t>バアイ</t>
    </rPh>
    <phoneticPr fontId="17"/>
  </si>
  <si>
    <t>名簿</t>
    <phoneticPr fontId="17"/>
  </si>
  <si>
    <t>掛金入金確認</t>
    <rPh sb="0" eb="2">
      <t>カケキン</t>
    </rPh>
    <rPh sb="2" eb="4">
      <t>ニュウキン</t>
    </rPh>
    <rPh sb="4" eb="6">
      <t>カクニン</t>
    </rPh>
    <phoneticPr fontId="17"/>
  </si>
  <si>
    <t>＜個人情報の取り扱いについて＞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ただし、保健医療等の特別な非公開情報（センシティブ情報）の利用目的は、業務の適切な運営の確保その他必要と認められる範囲に限定します。</t>
    <phoneticPr fontId="20"/>
  </si>
  <si>
    <t>市区町村等
子連
使用欄</t>
    <rPh sb="0" eb="2">
      <t>シク</t>
    </rPh>
    <rPh sb="2" eb="4">
      <t>チョウソン</t>
    </rPh>
    <rPh sb="4" eb="5">
      <t>トウ</t>
    </rPh>
    <rPh sb="6" eb="7">
      <t>コ</t>
    </rPh>
    <rPh sb="7" eb="8">
      <t>レン</t>
    </rPh>
    <rPh sb="9" eb="12">
      <t>シヨウラン</t>
    </rPh>
    <phoneticPr fontId="17"/>
  </si>
  <si>
    <t>受付日</t>
    <phoneticPr fontId="17"/>
  </si>
  <si>
    <t>担当者</t>
    <phoneticPr fontId="17"/>
  </si>
  <si>
    <t>都道府県
指定都市子連
使用欄</t>
    <rPh sb="0" eb="4">
      <t>トドウフケン</t>
    </rPh>
    <rPh sb="5" eb="7">
      <t>シテイ</t>
    </rPh>
    <rPh sb="7" eb="9">
      <t>トシ</t>
    </rPh>
    <rPh sb="9" eb="10">
      <t>コ</t>
    </rPh>
    <rPh sb="10" eb="11">
      <t>レン</t>
    </rPh>
    <rPh sb="12" eb="15">
      <t>シヨウラン</t>
    </rPh>
    <phoneticPr fontId="17"/>
  </si>
  <si>
    <t>請求完了日</t>
    <phoneticPr fontId="17"/>
  </si>
  <si>
    <t>令和5年1月
改訂</t>
    <rPh sb="7" eb="9">
      <t>カイテイ</t>
    </rPh>
    <phoneticPr fontId="17"/>
  </si>
  <si>
    <t>市町村こども会
連合組織名</t>
    <phoneticPr fontId="3"/>
  </si>
  <si>
    <t>市町村こども会
連合組織会長名</t>
    <phoneticPr fontId="3"/>
  </si>
  <si>
    <t>提出日</t>
    <rPh sb="0" eb="2">
      <t>テイシュツ</t>
    </rPh>
    <rPh sb="2" eb="3">
      <t>ビ</t>
    </rPh>
    <phoneticPr fontId="3"/>
  </si>
  <si>
    <t>年度</t>
    <rPh sb="0" eb="1">
      <t>ネン</t>
    </rPh>
    <rPh sb="1" eb="2">
      <t>ド</t>
    </rPh>
    <phoneticPr fontId="3"/>
  </si>
  <si>
    <t>（姓）</t>
    <rPh sb="1" eb="2">
      <t>セイ</t>
    </rPh>
    <phoneticPr fontId="3"/>
  </si>
  <si>
    <t>（名）</t>
    <rPh sb="1" eb="2">
      <t>メイ</t>
    </rPh>
    <phoneticPr fontId="3"/>
  </si>
  <si>
    <t>被共済者との関係</t>
    <rPh sb="0" eb="1">
      <t>ヒ</t>
    </rPh>
    <rPh sb="1" eb="4">
      <t>キョウサイシャ</t>
    </rPh>
    <rPh sb="6" eb="8">
      <t>カンケイ</t>
    </rPh>
    <phoneticPr fontId="3"/>
  </si>
  <si>
    <t>担当者電話番号</t>
    <rPh sb="0" eb="3">
      <t>タントウシャ</t>
    </rPh>
    <rPh sb="3" eb="7">
      <t>デンワバンゴウ</t>
    </rPh>
    <phoneticPr fontId="3"/>
  </si>
  <si>
    <t>報告者電話番号</t>
    <rPh sb="0" eb="2">
      <t>ホウコク</t>
    </rPh>
    <rPh sb="2" eb="3">
      <t>シャ</t>
    </rPh>
    <rPh sb="3" eb="7">
      <t>デンワバンゴウ</t>
    </rPh>
    <phoneticPr fontId="3"/>
  </si>
  <si>
    <t>報告者氏名</t>
    <rPh sb="0" eb="2">
      <t>ホウコク</t>
    </rPh>
    <rPh sb="3" eb="5">
      <t>シメイ</t>
    </rPh>
    <phoneticPr fontId="3"/>
  </si>
  <si>
    <t>事故日時</t>
    <rPh sb="0" eb="2">
      <t>ジコ</t>
    </rPh>
    <rPh sb="2" eb="3">
      <t>ヒ</t>
    </rPh>
    <rPh sb="3" eb="4">
      <t>ジ</t>
    </rPh>
    <phoneticPr fontId="3"/>
  </si>
  <si>
    <t>00</t>
    <phoneticPr fontId="3"/>
  </si>
  <si>
    <t>01</t>
    <phoneticPr fontId="3"/>
  </si>
  <si>
    <t>02</t>
    <phoneticPr fontId="3"/>
  </si>
  <si>
    <t>08</t>
  </si>
  <si>
    <t>天気</t>
    <rPh sb="0" eb="2">
      <t>テンキ</t>
    </rPh>
    <phoneticPr fontId="3"/>
  </si>
  <si>
    <t>曜日</t>
    <rPh sb="0" eb="2">
      <t>ヨウビ</t>
    </rPh>
    <phoneticPr fontId="3"/>
  </si>
  <si>
    <t>年月日</t>
    <rPh sb="0" eb="3">
      <t>ネンガッピ</t>
    </rPh>
    <phoneticPr fontId="3"/>
  </si>
  <si>
    <t>時刻</t>
    <rPh sb="0" eb="2">
      <t>ジコク</t>
    </rPh>
    <phoneticPr fontId="3"/>
  </si>
  <si>
    <t>学区・地区</t>
    <rPh sb="0" eb="2">
      <t>ガック</t>
    </rPh>
    <rPh sb="3" eb="5">
      <t>チク</t>
    </rPh>
    <phoneticPr fontId="3"/>
  </si>
  <si>
    <t>単位子ども会番号</t>
    <rPh sb="0" eb="2">
      <t>タンイ</t>
    </rPh>
    <rPh sb="2" eb="3">
      <t>コ</t>
    </rPh>
    <rPh sb="5" eb="6">
      <t>カイ</t>
    </rPh>
    <rPh sb="6" eb="8">
      <t>バンゴウ</t>
    </rPh>
    <phoneticPr fontId="3"/>
  </si>
  <si>
    <t>単位番号</t>
  </si>
  <si>
    <t>単位こども会名称</t>
  </si>
  <si>
    <t>校区名</t>
    <rPh sb="0" eb="2">
      <t>コウク</t>
    </rPh>
    <rPh sb="2" eb="3">
      <t>メイ</t>
    </rPh>
    <phoneticPr fontId="1"/>
  </si>
  <si>
    <t>単位子ども会</t>
    <phoneticPr fontId="3"/>
  </si>
  <si>
    <t>228</t>
    <phoneticPr fontId="3"/>
  </si>
  <si>
    <t>7920</t>
    <phoneticPr fontId="3"/>
  </si>
  <si>
    <t>被共済者</t>
    <rPh sb="0" eb="1">
      <t>ヒ</t>
    </rPh>
    <rPh sb="1" eb="4">
      <t>キョウサイシャ</t>
    </rPh>
    <phoneticPr fontId="3"/>
  </si>
  <si>
    <t>被共済者番号</t>
    <rPh sb="0" eb="1">
      <t>ヒ</t>
    </rPh>
    <rPh sb="1" eb="4">
      <t>キョウサイシャ</t>
    </rPh>
    <rPh sb="4" eb="6">
      <t>バンゴウ</t>
    </rPh>
    <phoneticPr fontId="3"/>
  </si>
  <si>
    <t>学年</t>
    <rPh sb="0" eb="2">
      <t>ガクネン</t>
    </rPh>
    <phoneticPr fontId="3"/>
  </si>
  <si>
    <t>★市町村こども会情報</t>
    <rPh sb="8" eb="10">
      <t>ジョウホウ</t>
    </rPh>
    <phoneticPr fontId="3"/>
  </si>
  <si>
    <t>★『共済金請求』作成用</t>
    <rPh sb="2" eb="5">
      <t>キョウサイキン</t>
    </rPh>
    <rPh sb="5" eb="7">
      <t>セイキュウ</t>
    </rPh>
    <rPh sb="8" eb="10">
      <t>サクセイ</t>
    </rPh>
    <rPh sb="10" eb="11">
      <t>ヨウ</t>
    </rPh>
    <phoneticPr fontId="3"/>
  </si>
  <si>
    <t>請求日</t>
    <rPh sb="0" eb="2">
      <t>セイキュウ</t>
    </rPh>
    <rPh sb="2" eb="3">
      <t>ビ</t>
    </rPh>
    <phoneticPr fontId="3"/>
  </si>
  <si>
    <t>請求者</t>
    <rPh sb="0" eb="2">
      <t>セイキュウ</t>
    </rPh>
    <phoneticPr fontId="3"/>
  </si>
  <si>
    <t>①</t>
    <phoneticPr fontId="3"/>
  </si>
  <si>
    <t>②</t>
    <phoneticPr fontId="3"/>
  </si>
  <si>
    <t>③</t>
    <phoneticPr fontId="3"/>
  </si>
  <si>
    <t>④</t>
    <phoneticPr fontId="3"/>
  </si>
  <si>
    <t>郵便番号</t>
    <rPh sb="0" eb="4">
      <t>ユウビンバンゴウ</t>
    </rPh>
    <phoneticPr fontId="3"/>
  </si>
  <si>
    <t>小１</t>
    <rPh sb="0" eb="1">
      <t>ショウ</t>
    </rPh>
    <phoneticPr fontId="3"/>
  </si>
  <si>
    <t>小２</t>
    <rPh sb="0" eb="1">
      <t>ショウ</t>
    </rPh>
    <phoneticPr fontId="3"/>
  </si>
  <si>
    <t>小３</t>
    <rPh sb="0" eb="1">
      <t>ショウ</t>
    </rPh>
    <phoneticPr fontId="3"/>
  </si>
  <si>
    <t>小４</t>
    <rPh sb="0" eb="1">
      <t>ショウ</t>
    </rPh>
    <phoneticPr fontId="3"/>
  </si>
  <si>
    <t>小５</t>
    <rPh sb="0" eb="1">
      <t>ショウ</t>
    </rPh>
    <phoneticPr fontId="3"/>
  </si>
  <si>
    <t>小６</t>
    <rPh sb="0" eb="1">
      <t>ショウ</t>
    </rPh>
    <phoneticPr fontId="3"/>
  </si>
  <si>
    <t>中１</t>
    <rPh sb="0" eb="1">
      <t>ナカ</t>
    </rPh>
    <phoneticPr fontId="3"/>
  </si>
  <si>
    <t>中２</t>
    <rPh sb="0" eb="1">
      <t>ナカ</t>
    </rPh>
    <phoneticPr fontId="3"/>
  </si>
  <si>
    <t>中３</t>
    <rPh sb="0" eb="1">
      <t>ナカ</t>
    </rPh>
    <phoneticPr fontId="3"/>
  </si>
  <si>
    <t>高１</t>
    <phoneticPr fontId="3"/>
  </si>
  <si>
    <t>高２</t>
    <phoneticPr fontId="3"/>
  </si>
  <si>
    <t>高３</t>
    <phoneticPr fontId="3"/>
  </si>
  <si>
    <t>連絡先</t>
    <rPh sb="0" eb="3">
      <t>レンラクサキ</t>
    </rPh>
    <phoneticPr fontId="3"/>
  </si>
  <si>
    <t>堺市番号</t>
    <rPh sb="0" eb="2">
      <t>サカイシ</t>
    </rPh>
    <rPh sb="2" eb="4">
      <t>バンゴウ</t>
    </rPh>
    <phoneticPr fontId="3"/>
  </si>
  <si>
    <t>（注）以下の住所・連絡先は、請求者と同じでない場合のみ入力</t>
    <rPh sb="0" eb="3">
      <t>チュウ</t>
    </rPh>
    <rPh sb="3" eb="5">
      <t>イカ</t>
    </rPh>
    <rPh sb="6" eb="8">
      <t>ジュウショ</t>
    </rPh>
    <rPh sb="9" eb="12">
      <t>レンラクサキ</t>
    </rPh>
    <rPh sb="14" eb="17">
      <t>セイキュウシャ</t>
    </rPh>
    <rPh sb="18" eb="19">
      <t>オナ</t>
    </rPh>
    <rPh sb="23" eb="25">
      <t>バアイ</t>
    </rPh>
    <rPh sb="27" eb="29">
      <t>ニュウリョク</t>
    </rPh>
    <phoneticPr fontId="3"/>
  </si>
  <si>
    <t>男　・　女</t>
    <rPh sb="0" eb="1">
      <t>オトコ</t>
    </rPh>
    <rPh sb="4" eb="5">
      <t>オンナ</t>
    </rPh>
    <phoneticPr fontId="3"/>
  </si>
  <si>
    <t>事故の状況
（原　因）</t>
    <rPh sb="0" eb="2">
      <t>ジコ</t>
    </rPh>
    <rPh sb="3" eb="5">
      <t>ジョウキョウ</t>
    </rPh>
    <rPh sb="7" eb="8">
      <t>ハラ</t>
    </rPh>
    <rPh sb="9" eb="10">
      <t>イン</t>
    </rPh>
    <phoneticPr fontId="3"/>
  </si>
  <si>
    <t>事故の状況
（対　応）</t>
    <rPh sb="0" eb="2">
      <t>ジコ</t>
    </rPh>
    <rPh sb="3" eb="5">
      <t>ジョウキョウ</t>
    </rPh>
    <rPh sb="7" eb="8">
      <t>タイ</t>
    </rPh>
    <rPh sb="9" eb="10">
      <t>オウ</t>
    </rPh>
    <phoneticPr fontId="3"/>
  </si>
  <si>
    <r>
      <t xml:space="preserve">事故の状況
</t>
    </r>
    <r>
      <rPr>
        <sz val="9"/>
        <color theme="1"/>
        <rFont val="HG丸ｺﾞｼｯｸM-PRO"/>
        <family val="3"/>
        <charset val="128"/>
      </rPr>
      <t>（治療の経過と状況）</t>
    </r>
    <rPh sb="0" eb="2">
      <t>ジコ</t>
    </rPh>
    <rPh sb="3" eb="5">
      <t>ジョウキョウ</t>
    </rPh>
    <rPh sb="7" eb="9">
      <t>チリョウ</t>
    </rPh>
    <rPh sb="10" eb="12">
      <t>ケイカ</t>
    </rPh>
    <rPh sb="13" eb="15">
      <t>ジョウキョウ</t>
    </rPh>
    <phoneticPr fontId="3"/>
  </si>
  <si>
    <t>添付書類</t>
    <rPh sb="0" eb="2">
      <t>テンプ</t>
    </rPh>
    <rPh sb="2" eb="4">
      <t>ショルイ</t>
    </rPh>
    <phoneticPr fontId="3"/>
  </si>
  <si>
    <t>振込先</t>
    <rPh sb="0" eb="2">
      <t>フリコミ</t>
    </rPh>
    <rPh sb="2" eb="3">
      <t>サキ</t>
    </rPh>
    <phoneticPr fontId="3"/>
  </si>
  <si>
    <t>金融機関名</t>
    <rPh sb="0" eb="4">
      <t>キンユウキカン</t>
    </rPh>
    <rPh sb="4" eb="5">
      <t>メイ</t>
    </rPh>
    <phoneticPr fontId="3"/>
  </si>
  <si>
    <t>支店名</t>
    <rPh sb="0" eb="3">
      <t>シテンメイ</t>
    </rPh>
    <phoneticPr fontId="3"/>
  </si>
  <si>
    <t>口座番号</t>
    <rPh sb="0" eb="2">
      <t>コウザ</t>
    </rPh>
    <rPh sb="2" eb="4">
      <t>バンゴウ</t>
    </rPh>
    <phoneticPr fontId="3"/>
  </si>
  <si>
    <t>ゆうちょ銀行
以外の金融機関</t>
    <rPh sb="4" eb="6">
      <t>ギンコウ</t>
    </rPh>
    <rPh sb="7" eb="9">
      <t>イガイ</t>
    </rPh>
    <rPh sb="10" eb="12">
      <t>キンユウ</t>
    </rPh>
    <rPh sb="12" eb="14">
      <t>キカン</t>
    </rPh>
    <phoneticPr fontId="3"/>
  </si>
  <si>
    <t>ゆうちょ銀行</t>
    <rPh sb="4" eb="6">
      <t>ギンコウ</t>
    </rPh>
    <phoneticPr fontId="3"/>
  </si>
  <si>
    <t>03</t>
  </si>
  <si>
    <t>04</t>
  </si>
  <si>
    <t>05</t>
  </si>
  <si>
    <t>06</t>
  </si>
  <si>
    <t>07</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</si>
  <si>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</si>
  <si>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</si>
  <si>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</si>
  <si>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</si>
  <si>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</si>
  <si>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</si>
  <si>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</si>
  <si>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</si>
  <si>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</si>
  <si>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</si>
  <si>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</si>
  <si>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</si>
  <si>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</si>
  <si>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</si>
  <si>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</si>
  <si>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</si>
  <si>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</si>
  <si>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</si>
  <si>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</si>
  <si>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</si>
  <si>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</si>
  <si>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</si>
  <si>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</si>
  <si>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</si>
  <si>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</si>
  <si>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</si>
  <si>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</si>
  <si>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</si>
  <si>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</si>
  <si>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</si>
  <si>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</si>
  <si>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</si>
  <si>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</si>
  <si>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</si>
  <si>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</si>
  <si>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</si>
  <si>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</si>
  <si>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</si>
  <si>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</si>
  <si>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</si>
  <si>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</si>
  <si>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</si>
  <si>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</si>
  <si>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</si>
  <si>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</si>
  <si>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</si>
  <si>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</si>
  <si>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</si>
  <si>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</si>
  <si>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</si>
  <si>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</si>
  <si>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育成会での役職</t>
    <rPh sb="0" eb="3">
      <t>イクセイカイ</t>
    </rPh>
    <rPh sb="5" eb="7">
      <t>ヤクショク</t>
    </rPh>
    <phoneticPr fontId="3"/>
  </si>
  <si>
    <t>★『事故第一報』・『共済金請求』作成兼用</t>
    <rPh sb="2" eb="4">
      <t>ジコ</t>
    </rPh>
    <rPh sb="4" eb="5">
      <t>ダイ</t>
    </rPh>
    <rPh sb="5" eb="6">
      <t>1</t>
    </rPh>
    <rPh sb="6" eb="7">
      <t>ホウ</t>
    </rPh>
    <rPh sb="16" eb="18">
      <t>サクセイ</t>
    </rPh>
    <rPh sb="18" eb="19">
      <t>ケン</t>
    </rPh>
    <rPh sb="19" eb="20">
      <t>ヨウ</t>
    </rPh>
    <phoneticPr fontId="3"/>
  </si>
  <si>
    <t>医療費領収書（写）</t>
    <rPh sb="0" eb="3">
      <t>イリョウヒ</t>
    </rPh>
    <rPh sb="3" eb="6">
      <t>リョウシュウショ</t>
    </rPh>
    <rPh sb="7" eb="8">
      <t>ウツ</t>
    </rPh>
    <phoneticPr fontId="3"/>
  </si>
  <si>
    <t>診療明細書</t>
    <rPh sb="0" eb="2">
      <t>シンリョウ</t>
    </rPh>
    <rPh sb="2" eb="5">
      <t>メイサイショ</t>
    </rPh>
    <phoneticPr fontId="3"/>
  </si>
  <si>
    <t>枚</t>
    <rPh sb="0" eb="1">
      <t>マイ</t>
    </rPh>
    <phoneticPr fontId="3"/>
  </si>
  <si>
    <t>その他</t>
    <rPh sb="2" eb="3">
      <t>タ</t>
    </rPh>
    <phoneticPr fontId="3"/>
  </si>
  <si>
    <t>①</t>
    <phoneticPr fontId="3"/>
  </si>
  <si>
    <t>②</t>
    <phoneticPr fontId="3"/>
  </si>
  <si>
    <t>④</t>
    <phoneticPr fontId="3"/>
  </si>
  <si>
    <t>傷病名</t>
    <rPh sb="0" eb="2">
      <t>ショウビョウ</t>
    </rPh>
    <rPh sb="2" eb="3">
      <t>メイ</t>
    </rPh>
    <phoneticPr fontId="3"/>
  </si>
  <si>
    <t>診療機関名１</t>
    <rPh sb="0" eb="2">
      <t>シンリョウ</t>
    </rPh>
    <rPh sb="2" eb="4">
      <t>キカン</t>
    </rPh>
    <rPh sb="4" eb="5">
      <t>メイ</t>
    </rPh>
    <phoneticPr fontId="3"/>
  </si>
  <si>
    <t>診療期間</t>
    <rPh sb="0" eb="2">
      <t>シンリョウ</t>
    </rPh>
    <rPh sb="2" eb="4">
      <t>キカン</t>
    </rPh>
    <phoneticPr fontId="3"/>
  </si>
  <si>
    <t>～</t>
    <phoneticPr fontId="3"/>
  </si>
  <si>
    <t>診療機関名２</t>
    <rPh sb="0" eb="2">
      <t>シンリョウ</t>
    </rPh>
    <rPh sb="2" eb="4">
      <t>キカン</t>
    </rPh>
    <rPh sb="4" eb="5">
      <t>メイ</t>
    </rPh>
    <phoneticPr fontId="3"/>
  </si>
  <si>
    <t>：</t>
    <phoneticPr fontId="3"/>
  </si>
  <si>
    <t>住　　所</t>
    <rPh sb="0" eb="1">
      <t>ジュウ</t>
    </rPh>
    <rPh sb="3" eb="4">
      <t>ショ</t>
    </rPh>
    <phoneticPr fontId="3"/>
  </si>
  <si>
    <t>作成日</t>
    <rPh sb="0" eb="3">
      <t>サクセイビ</t>
    </rPh>
    <phoneticPr fontId="3"/>
  </si>
  <si>
    <t>同意日</t>
    <rPh sb="0" eb="3">
      <t>ドウイビ</t>
    </rPh>
    <phoneticPr fontId="3"/>
  </si>
  <si>
    <t>診療機関名３</t>
    <rPh sb="0" eb="2">
      <t>シンリョウ</t>
    </rPh>
    <rPh sb="2" eb="4">
      <t>キカン</t>
    </rPh>
    <rPh sb="4" eb="5">
      <t>メイ</t>
    </rPh>
    <phoneticPr fontId="3"/>
  </si>
  <si>
    <t>診療機関名４</t>
    <rPh sb="0" eb="2">
      <t>シンリョウ</t>
    </rPh>
    <rPh sb="2" eb="4">
      <t>キカン</t>
    </rPh>
    <rPh sb="4" eb="5">
      <t>メイ</t>
    </rPh>
    <phoneticPr fontId="3"/>
  </si>
  <si>
    <t>・・・『事故第一報』作成入力項目</t>
    <rPh sb="4" eb="6">
      <t>ジコ</t>
    </rPh>
    <rPh sb="6" eb="7">
      <t>ダイ</t>
    </rPh>
    <rPh sb="7" eb="8">
      <t>イチ</t>
    </rPh>
    <rPh sb="8" eb="9">
      <t>ホウ</t>
    </rPh>
    <rPh sb="10" eb="12">
      <t>サクセイ</t>
    </rPh>
    <rPh sb="12" eb="14">
      <t>ニュウリョク</t>
    </rPh>
    <rPh sb="14" eb="16">
      <t>コウモク</t>
    </rPh>
    <phoneticPr fontId="3"/>
  </si>
  <si>
    <t>↓</t>
    <phoneticPr fontId="3"/>
  </si>
  <si>
    <t>（府様式７号）大阪府こども会事故報告書の最下段にある単位こども会会長の署名欄の入力
尚、入力しない場合は、手書きで署名してもらって下さい</t>
    <rPh sb="1" eb="2">
      <t>フ</t>
    </rPh>
    <rPh sb="2" eb="4">
      <t>ヨウシキ</t>
    </rPh>
    <rPh sb="5" eb="6">
      <t>ゴウ</t>
    </rPh>
    <rPh sb="7" eb="10">
      <t>オオサカフ</t>
    </rPh>
    <rPh sb="13" eb="14">
      <t>カイ</t>
    </rPh>
    <rPh sb="14" eb="16">
      <t>ジコ</t>
    </rPh>
    <rPh sb="16" eb="19">
      <t>ホウコクショ</t>
    </rPh>
    <rPh sb="20" eb="23">
      <t>サイゲダン</t>
    </rPh>
    <rPh sb="26" eb="28">
      <t>タンイ</t>
    </rPh>
    <rPh sb="31" eb="32">
      <t>カイ</t>
    </rPh>
    <rPh sb="32" eb="34">
      <t>カイチョウ</t>
    </rPh>
    <rPh sb="35" eb="38">
      <t>ショメイラン</t>
    </rPh>
    <rPh sb="39" eb="41">
      <t>ニュウリョク</t>
    </rPh>
    <rPh sb="42" eb="43">
      <t>ナオ</t>
    </rPh>
    <rPh sb="44" eb="46">
      <t>ニュウリョク</t>
    </rPh>
    <rPh sb="49" eb="51">
      <t>バアイ</t>
    </rPh>
    <rPh sb="53" eb="55">
      <t>テガ</t>
    </rPh>
    <rPh sb="57" eb="59">
      <t>ショメイ</t>
    </rPh>
    <rPh sb="65" eb="66">
      <t>クダ</t>
    </rPh>
    <phoneticPr fontId="3"/>
  </si>
  <si>
    <t>参加者数⇒</t>
    <rPh sb="0" eb="2">
      <t>サンカ</t>
    </rPh>
    <rPh sb="2" eb="3">
      <t>シャ</t>
    </rPh>
    <rPh sb="3" eb="4">
      <t>スウ</t>
    </rPh>
    <phoneticPr fontId="3"/>
  </si>
  <si>
    <t>・・・新年度（４月）の際に”年度”を新年度に変更、また会長が変わった場合に変更</t>
    <rPh sb="3" eb="6">
      <t>シンネンド</t>
    </rPh>
    <rPh sb="8" eb="9">
      <t>ツキ</t>
    </rPh>
    <rPh sb="11" eb="12">
      <t>サイ</t>
    </rPh>
    <rPh sb="14" eb="16">
      <t>ネンド</t>
    </rPh>
    <rPh sb="18" eb="21">
      <t>シンネンド</t>
    </rPh>
    <rPh sb="22" eb="24">
      <t>ヘンコウ</t>
    </rPh>
    <rPh sb="27" eb="29">
      <t>カイチョウ</t>
    </rPh>
    <rPh sb="30" eb="31">
      <t>カ</t>
    </rPh>
    <rPh sb="34" eb="36">
      <t>バアイ</t>
    </rPh>
    <rPh sb="37" eb="39">
      <t>ヘンコウ</t>
    </rPh>
    <phoneticPr fontId="3"/>
  </si>
  <si>
    <r>
      <t>←請求者と被共済者が同じ（本人）の場合”</t>
    </r>
    <r>
      <rPr>
        <b/>
        <sz val="16"/>
        <color rgb="FFFF0000"/>
        <rFont val="HG丸ｺﾞｼｯｸM-PRO"/>
        <family val="3"/>
        <charset val="128"/>
      </rPr>
      <t>◎</t>
    </r>
    <r>
      <rPr>
        <b/>
        <sz val="12"/>
        <color rgb="FFFF0000"/>
        <rFont val="HG丸ｺﾞｼｯｸM-PRO"/>
        <family val="3"/>
        <charset val="128"/>
      </rPr>
      <t>”を選択し、郵便番号・住所・連絡先
　のみ入力（請求者氏名・ふりがなの入力不要）</t>
    </r>
    <rPh sb="1" eb="4">
      <t>セイキュウシャ</t>
    </rPh>
    <rPh sb="5" eb="9">
      <t>ヒキョウサイシャ</t>
    </rPh>
    <rPh sb="10" eb="11">
      <t>オナ</t>
    </rPh>
    <rPh sb="13" eb="15">
      <t>ホンニン</t>
    </rPh>
    <rPh sb="17" eb="19">
      <t>バアイ</t>
    </rPh>
    <rPh sb="23" eb="25">
      <t>センタク</t>
    </rPh>
    <rPh sb="45" eb="48">
      <t>セイキュウシャ</t>
    </rPh>
    <rPh sb="48" eb="50">
      <t>シメイ</t>
    </rPh>
    <rPh sb="56" eb="58">
      <t>ニュウリョク</t>
    </rPh>
    <rPh sb="58" eb="60">
      <t>フヨウ</t>
    </rPh>
    <phoneticPr fontId="3"/>
  </si>
  <si>
    <t>（注）添付する医療費領収書（写）は、必ず１枚ずつＡ４サイズでコピーしてください</t>
    <rPh sb="0" eb="3">
      <t>チュウ</t>
    </rPh>
    <rPh sb="3" eb="5">
      <t>テンプ</t>
    </rPh>
    <rPh sb="7" eb="9">
      <t>イリョウ</t>
    </rPh>
    <rPh sb="9" eb="10">
      <t>ヒ</t>
    </rPh>
    <rPh sb="10" eb="13">
      <t>リョウシュウショ</t>
    </rPh>
    <rPh sb="14" eb="15">
      <t>ウツ</t>
    </rPh>
    <rPh sb="18" eb="19">
      <t>カナラ</t>
    </rPh>
    <rPh sb="21" eb="22">
      <t>マイ</t>
    </rPh>
    <phoneticPr fontId="3"/>
  </si>
  <si>
    <t>（注）どのような状況で事故が発生したのか、出来るだけ詳しく入力してください</t>
    <rPh sb="0" eb="3">
      <t>チュウ</t>
    </rPh>
    <rPh sb="8" eb="10">
      <t>ジョウキョウ</t>
    </rPh>
    <rPh sb="11" eb="13">
      <t>ジコ</t>
    </rPh>
    <rPh sb="14" eb="16">
      <t>ハッセイ</t>
    </rPh>
    <rPh sb="21" eb="23">
      <t>デキ</t>
    </rPh>
    <rPh sb="26" eb="27">
      <t>クワ</t>
    </rPh>
    <rPh sb="29" eb="31">
      <t>ニュウリョク</t>
    </rPh>
    <phoneticPr fontId="3"/>
  </si>
  <si>
    <t>⇒</t>
    <phoneticPr fontId="3"/>
  </si>
  <si>
    <t>（入力例）ソフトボールの試合形式での練習中、ヒットを打ってファーストベースからセカンドベースへ
　　　　　滑り込んだ。その際、右足がセカンドベースに当たり、激痛が走った。</t>
    <rPh sb="1" eb="3">
      <t>ニュウリョク</t>
    </rPh>
    <rPh sb="3" eb="4">
      <t>レイ</t>
    </rPh>
    <rPh sb="12" eb="14">
      <t>シアイ</t>
    </rPh>
    <rPh sb="14" eb="16">
      <t>ケイシキ</t>
    </rPh>
    <rPh sb="18" eb="20">
      <t>レンシュウ</t>
    </rPh>
    <rPh sb="20" eb="21">
      <t>チュウ</t>
    </rPh>
    <rPh sb="26" eb="27">
      <t>ウ</t>
    </rPh>
    <rPh sb="53" eb="54">
      <t>スベ</t>
    </rPh>
    <rPh sb="55" eb="56">
      <t>コ</t>
    </rPh>
    <rPh sb="61" eb="62">
      <t>サイ</t>
    </rPh>
    <rPh sb="63" eb="65">
      <t>ミギアシ</t>
    </rPh>
    <rPh sb="74" eb="75">
      <t>ア</t>
    </rPh>
    <rPh sb="78" eb="80">
      <t>ゲキツウ</t>
    </rPh>
    <rPh sb="81" eb="82">
      <t>ハシ</t>
    </rPh>
    <phoneticPr fontId="3"/>
  </si>
  <si>
    <t>（入力例）すぐにアイシングを行い、しばらく様子を見たが。なかなか痛みがおさまらない為、近所の
　　　　　救急病院へ行きました。</t>
    <rPh sb="1" eb="3">
      <t>ニュウリョク</t>
    </rPh>
    <rPh sb="3" eb="4">
      <t>レイ</t>
    </rPh>
    <rPh sb="14" eb="15">
      <t>オコナ</t>
    </rPh>
    <rPh sb="21" eb="23">
      <t>ヨウス</t>
    </rPh>
    <rPh sb="24" eb="25">
      <t>ミ</t>
    </rPh>
    <rPh sb="41" eb="42">
      <t>タメ</t>
    </rPh>
    <phoneticPr fontId="3"/>
  </si>
  <si>
    <t>（入力例）レントゲン検査の結果、右足首の骨折と判明した。現在、通院中。</t>
    <rPh sb="1" eb="3">
      <t>ニュウリョク</t>
    </rPh>
    <rPh sb="3" eb="4">
      <t>レイ</t>
    </rPh>
    <rPh sb="10" eb="12">
      <t>ケンサ</t>
    </rPh>
    <rPh sb="13" eb="15">
      <t>ケッカ</t>
    </rPh>
    <rPh sb="16" eb="19">
      <t>ミギアシクビ</t>
    </rPh>
    <rPh sb="20" eb="22">
      <t>コッセツ</t>
    </rPh>
    <rPh sb="23" eb="25">
      <t>ハンメイ</t>
    </rPh>
    <rPh sb="28" eb="30">
      <t>ゲンザイ</t>
    </rPh>
    <rPh sb="31" eb="33">
      <t>ツウイン</t>
    </rPh>
    <rPh sb="33" eb="34">
      <t>チュウ</t>
    </rPh>
    <phoneticPr fontId="3"/>
  </si>
  <si>
    <t>同意日は、（府様式第８号－２）「医療機関に対する同意書」及び&lt;共済様式&gt;21「個人情報の取扱いについての同意書」に必要項目
入力している日付を入力する、又は空白にして請求者に記入してもらってください</t>
    <rPh sb="0" eb="3">
      <t>ドウイビ</t>
    </rPh>
    <rPh sb="16" eb="20">
      <t>イリョウキカン</t>
    </rPh>
    <rPh sb="21" eb="22">
      <t>タイ</t>
    </rPh>
    <rPh sb="24" eb="27">
      <t>ドウイショ</t>
    </rPh>
    <rPh sb="28" eb="29">
      <t>オヨ</t>
    </rPh>
    <rPh sb="39" eb="43">
      <t>コジンジョウホウ</t>
    </rPh>
    <rPh sb="44" eb="46">
      <t>トリアツカ</t>
    </rPh>
    <rPh sb="52" eb="55">
      <t>ドウイショ</t>
    </rPh>
    <rPh sb="57" eb="59">
      <t>ヒツヨウ</t>
    </rPh>
    <rPh sb="59" eb="61">
      <t>コウモク</t>
    </rPh>
    <rPh sb="62" eb="64">
      <t>ニュウリョク</t>
    </rPh>
    <rPh sb="68" eb="70">
      <t>ヒヅケ</t>
    </rPh>
    <rPh sb="71" eb="73">
      <t>ニュウリョク</t>
    </rPh>
    <rPh sb="76" eb="77">
      <t>マタ</t>
    </rPh>
    <rPh sb="78" eb="80">
      <t>クウハク</t>
    </rPh>
    <rPh sb="83" eb="86">
      <t>セイキュウシャ</t>
    </rPh>
    <rPh sb="87" eb="89">
      <t>キニュウ</t>
    </rPh>
    <phoneticPr fontId="3"/>
  </si>
  <si>
    <t>被共済者が未成年の場合は、”◎”を削除し、請求者氏名・ふりがなを入力</t>
    <rPh sb="0" eb="1">
      <t>ヒ</t>
    </rPh>
    <rPh sb="1" eb="4">
      <t>キョウサイシャ</t>
    </rPh>
    <rPh sb="5" eb="8">
      <t>ミセイネン</t>
    </rPh>
    <rPh sb="9" eb="11">
      <t>バアイ</t>
    </rPh>
    <rPh sb="17" eb="19">
      <t>サクジョ</t>
    </rPh>
    <rPh sb="21" eb="24">
      <t>セイキュウシャ</t>
    </rPh>
    <rPh sb="24" eb="26">
      <t>シメイ</t>
    </rPh>
    <rPh sb="32" eb="34">
      <t>ニュウリョク</t>
    </rPh>
    <phoneticPr fontId="3"/>
  </si>
  <si>
    <t>会長</t>
    <phoneticPr fontId="3"/>
  </si>
  <si>
    <t>様</t>
    <rPh sb="0" eb="1">
      <t>サマ</t>
    </rPh>
    <phoneticPr fontId="3"/>
  </si>
  <si>
    <t>連絡票</t>
    <rPh sb="0" eb="2">
      <t>レンラク</t>
    </rPh>
    <rPh sb="2" eb="3">
      <t>ヒョウ</t>
    </rPh>
    <phoneticPr fontId="17"/>
  </si>
  <si>
    <t>ブロック名</t>
    <rPh sb="4" eb="5">
      <t>メイ</t>
    </rPh>
    <phoneticPr fontId="3"/>
  </si>
  <si>
    <t>校区名</t>
    <rPh sb="0" eb="2">
      <t>コウク</t>
    </rPh>
    <rPh sb="2" eb="3">
      <t>メイ</t>
    </rPh>
    <phoneticPr fontId="3"/>
  </si>
  <si>
    <t>校区</t>
    <rPh sb="0" eb="2">
      <t>コウク</t>
    </rPh>
    <phoneticPr fontId="3"/>
  </si>
  <si>
    <t>代表者名</t>
    <rPh sb="0" eb="3">
      <t>ダイヒョウシャ</t>
    </rPh>
    <rPh sb="3" eb="4">
      <t>メイ</t>
    </rPh>
    <phoneticPr fontId="3"/>
  </si>
  <si>
    <t>報告者名</t>
    <rPh sb="0" eb="3">
      <t>ホウコクシャ</t>
    </rPh>
    <rPh sb="3" eb="4">
      <t>メイ</t>
    </rPh>
    <phoneticPr fontId="3"/>
  </si>
  <si>
    <t>先日、下記の内容で事故報告書を提出しましたが、安全共済会の</t>
    <rPh sb="0" eb="2">
      <t>センジツ</t>
    </rPh>
    <rPh sb="3" eb="5">
      <t>カキ</t>
    </rPh>
    <rPh sb="6" eb="8">
      <t>ナイヨウ</t>
    </rPh>
    <rPh sb="9" eb="11">
      <t>ジコ</t>
    </rPh>
    <rPh sb="11" eb="13">
      <t>ホウコク</t>
    </rPh>
    <rPh sb="13" eb="14">
      <t>ショ</t>
    </rPh>
    <rPh sb="15" eb="17">
      <t>テイシュツ</t>
    </rPh>
    <rPh sb="23" eb="25">
      <t>アンゼン</t>
    </rPh>
    <rPh sb="25" eb="28">
      <t>キョウサイカイ</t>
    </rPh>
    <phoneticPr fontId="3"/>
  </si>
  <si>
    <t>共済金・賠償責任保険については請求いたしません。</t>
    <rPh sb="0" eb="2">
      <t>キョウサイ</t>
    </rPh>
    <rPh sb="2" eb="3">
      <t>キン</t>
    </rPh>
    <rPh sb="4" eb="6">
      <t>バイショウ</t>
    </rPh>
    <rPh sb="15" eb="17">
      <t>セイキュウ</t>
    </rPh>
    <phoneticPr fontId="3"/>
  </si>
  <si>
    <t>事故発生日時</t>
    <rPh sb="0" eb="2">
      <t>ジコ</t>
    </rPh>
    <rPh sb="2" eb="4">
      <t>ハッセイ</t>
    </rPh>
    <rPh sb="4" eb="6">
      <t>ニチジ</t>
    </rPh>
    <phoneticPr fontId="3"/>
  </si>
  <si>
    <t>午前</t>
    <rPh sb="0" eb="2">
      <t>ゴゼン</t>
    </rPh>
    <phoneticPr fontId="3"/>
  </si>
  <si>
    <t>・</t>
    <phoneticPr fontId="3"/>
  </si>
  <si>
    <t>午後</t>
    <rPh sb="0" eb="2">
      <t>ゴゴ</t>
    </rPh>
    <phoneticPr fontId="3"/>
  </si>
  <si>
    <t>時</t>
    <rPh sb="0" eb="1">
      <t>ジ</t>
    </rPh>
    <phoneticPr fontId="3"/>
  </si>
  <si>
    <t>分頃</t>
    <rPh sb="0" eb="1">
      <t>フン</t>
    </rPh>
    <rPh sb="1" eb="2">
      <t>コロ</t>
    </rPh>
    <phoneticPr fontId="3"/>
  </si>
  <si>
    <t>事故発生場所</t>
    <rPh sb="0" eb="2">
      <t>ジコ</t>
    </rPh>
    <rPh sb="2" eb="4">
      <t>ハッセイ</t>
    </rPh>
    <rPh sb="4" eb="6">
      <t>バショ</t>
    </rPh>
    <phoneticPr fontId="3"/>
  </si>
  <si>
    <r>
      <t xml:space="preserve">被保険者
</t>
    </r>
    <r>
      <rPr>
        <sz val="12"/>
        <rFont val="ＭＳ Ｐゴシック"/>
        <family val="3"/>
        <charset val="128"/>
      </rPr>
      <t>（ケガをした人）</t>
    </r>
    <rPh sb="0" eb="1">
      <t>ヒ</t>
    </rPh>
    <rPh sb="1" eb="3">
      <t>ホケン</t>
    </rPh>
    <rPh sb="3" eb="4">
      <t>シャ</t>
    </rPh>
    <rPh sb="11" eb="12">
      <t>ヒト</t>
    </rPh>
    <phoneticPr fontId="3"/>
  </si>
  <si>
    <t>学年or年齢</t>
    <rPh sb="0" eb="2">
      <t>ガクネン</t>
    </rPh>
    <rPh sb="4" eb="6">
      <t>ネンレイ</t>
    </rPh>
    <phoneticPr fontId="3"/>
  </si>
  <si>
    <t>事故内容</t>
    <rPh sb="0" eb="2">
      <t>ジコ</t>
    </rPh>
    <rPh sb="2" eb="4">
      <t>ナイヨウ</t>
    </rPh>
    <phoneticPr fontId="3"/>
  </si>
  <si>
    <t>保護者等
連絡先</t>
    <rPh sb="0" eb="3">
      <t>ホゴシャ</t>
    </rPh>
    <rPh sb="3" eb="4">
      <t>トウ</t>
    </rPh>
    <rPh sb="5" eb="6">
      <t>レン</t>
    </rPh>
    <rPh sb="6" eb="7">
      <t>カラメル</t>
    </rPh>
    <rPh sb="7" eb="8">
      <t>サキ</t>
    </rPh>
    <phoneticPr fontId="3"/>
  </si>
  <si>
    <t>備考</t>
    <rPh sb="0" eb="1">
      <t>ソナエ</t>
    </rPh>
    <rPh sb="1" eb="2">
      <t>コウ</t>
    </rPh>
    <phoneticPr fontId="3"/>
  </si>
  <si>
    <t>送信先：堺市こども会育成協議会事務局</t>
    <rPh sb="9" eb="10">
      <t>カイ</t>
    </rPh>
    <rPh sb="10" eb="12">
      <t>イクセイ</t>
    </rPh>
    <rPh sb="12" eb="15">
      <t>キョウギカイ</t>
    </rPh>
    <phoneticPr fontId="3"/>
  </si>
  <si>
    <t>ＦＡＸ番号</t>
    <rPh sb="3" eb="5">
      <t>バンゴウ</t>
    </rPh>
    <phoneticPr fontId="3"/>
  </si>
  <si>
    <t>（０７２）２２８－７００９</t>
    <phoneticPr fontId="3"/>
  </si>
  <si>
    <t>堺ブロック</t>
    <rPh sb="0" eb="1">
      <t>サカイ</t>
    </rPh>
    <phoneticPr fontId="3"/>
  </si>
  <si>
    <t>北ブロック</t>
    <rPh sb="0" eb="1">
      <t>キタ</t>
    </rPh>
    <phoneticPr fontId="3"/>
  </si>
  <si>
    <t>西ブロック</t>
    <rPh sb="0" eb="1">
      <t>ニシ</t>
    </rPh>
    <phoneticPr fontId="3"/>
  </si>
  <si>
    <t>中ブロック</t>
    <rPh sb="0" eb="1">
      <t>ナカ</t>
    </rPh>
    <phoneticPr fontId="3"/>
  </si>
  <si>
    <t>東ブロック</t>
    <rPh sb="0" eb="1">
      <t>ヒガシ</t>
    </rPh>
    <phoneticPr fontId="3"/>
  </si>
  <si>
    <t>南ブロック</t>
    <rPh sb="0" eb="1">
      <t>ミナミ</t>
    </rPh>
    <phoneticPr fontId="3"/>
  </si>
  <si>
    <t>美原ブロック</t>
    <rPh sb="0" eb="2">
      <t>ミハラ</t>
    </rPh>
    <phoneticPr fontId="3"/>
  </si>
  <si>
    <t>　年　月　日</t>
    <rPh sb="1" eb="2">
      <t>ネン</t>
    </rPh>
    <rPh sb="3" eb="4">
      <t>ツキ</t>
    </rPh>
    <rPh sb="5" eb="6">
      <t>ヒ</t>
    </rPh>
    <phoneticPr fontId="3"/>
  </si>
  <si>
    <t>★</t>
    <phoneticPr fontId="3"/>
  </si>
  <si>
    <t>遅延理由書</t>
    <phoneticPr fontId="3"/>
  </si>
  <si>
    <t>が</t>
    <phoneticPr fontId="3"/>
  </si>
  <si>
    <t>の以下の子ども会活動中におこした</t>
    <rPh sb="1" eb="3">
      <t>イカ</t>
    </rPh>
    <rPh sb="4" eb="5">
      <t>コ</t>
    </rPh>
    <rPh sb="7" eb="8">
      <t>カイ</t>
    </rPh>
    <rPh sb="8" eb="10">
      <t>カツドウ</t>
    </rPh>
    <rPh sb="10" eb="11">
      <t>ナカ</t>
    </rPh>
    <phoneticPr fontId="3"/>
  </si>
  <si>
    <t>傷病事故に対する請求処理申請が、治癒日より下記の理由により大幅に遅れました</t>
    <phoneticPr fontId="3"/>
  </si>
  <si>
    <t>ので保険金支払いの手続き上、本書を提出いたします。</t>
    <phoneticPr fontId="3"/>
  </si>
  <si>
    <t>子ども会活動内容：</t>
    <rPh sb="0" eb="1">
      <t>コ</t>
    </rPh>
    <rPh sb="3" eb="4">
      <t>カイ</t>
    </rPh>
    <rPh sb="4" eb="6">
      <t>カツドウ</t>
    </rPh>
    <rPh sb="6" eb="8">
      <t>ナイヨウ</t>
    </rPh>
    <phoneticPr fontId="3"/>
  </si>
  <si>
    <t>遅延の理由：（具体的にお書きください）</t>
    <phoneticPr fontId="3"/>
  </si>
  <si>
    <t>請求手続きの理解が十分出来ていなかったので、請求書類作成に時間が</t>
    <rPh sb="29" eb="31">
      <t>ジカン</t>
    </rPh>
    <phoneticPr fontId="3"/>
  </si>
  <si>
    <t>かかった為です。</t>
    <phoneticPr fontId="3"/>
  </si>
  <si>
    <t>住所：</t>
    <rPh sb="0" eb="2">
      <t>ジュウショ</t>
    </rPh>
    <phoneticPr fontId="3"/>
  </si>
  <si>
    <t>氏名：</t>
    <rPh sb="0" eb="2">
      <t>シメイ</t>
    </rPh>
    <phoneticPr fontId="3"/>
  </si>
  <si>
    <t>（一財）大阪府こども会育成連合会　御中</t>
    <phoneticPr fontId="3"/>
  </si>
  <si>
    <t>公益社団法人　全国子ども会連合会　御中</t>
    <phoneticPr fontId="3"/>
  </si>
  <si>
    <t>・・・全子連『共済金請求』のみ作成入力項目</t>
    <rPh sb="3" eb="4">
      <t>ゼン</t>
    </rPh>
    <rPh sb="4" eb="5">
      <t>コ</t>
    </rPh>
    <rPh sb="5" eb="6">
      <t>レン</t>
    </rPh>
    <rPh sb="7" eb="10">
      <t>キョウサイキン</t>
    </rPh>
    <rPh sb="10" eb="12">
      <t>セイキュウ</t>
    </rPh>
    <rPh sb="15" eb="17">
      <t>サクセイ</t>
    </rPh>
    <rPh sb="17" eb="19">
      <t>ニュウリョク</t>
    </rPh>
    <rPh sb="19" eb="21">
      <t>コウモク</t>
    </rPh>
    <phoneticPr fontId="3"/>
  </si>
  <si>
    <t>・・・府こ連『共済金請求』のみ作成入力項目</t>
    <rPh sb="3" eb="4">
      <t>フ</t>
    </rPh>
    <rPh sb="5" eb="6">
      <t>レン</t>
    </rPh>
    <rPh sb="7" eb="10">
      <t>キョウサイキン</t>
    </rPh>
    <rPh sb="10" eb="12">
      <t>セイキュウ</t>
    </rPh>
    <rPh sb="15" eb="17">
      <t>サクセイ</t>
    </rPh>
    <rPh sb="17" eb="19">
      <t>ニュウリョク</t>
    </rPh>
    <rPh sb="19" eb="21">
      <t>コウモク</t>
    </rPh>
    <phoneticPr fontId="3"/>
  </si>
  <si>
    <t>・・・府こ連・全子連『共済金請求』共通作成入力項目</t>
    <rPh sb="3" eb="4">
      <t>フ</t>
    </rPh>
    <rPh sb="5" eb="6">
      <t>レン</t>
    </rPh>
    <rPh sb="7" eb="8">
      <t>ゼン</t>
    </rPh>
    <rPh sb="8" eb="9">
      <t>コ</t>
    </rPh>
    <rPh sb="9" eb="10">
      <t>レン</t>
    </rPh>
    <rPh sb="11" eb="14">
      <t>キョウサイキン</t>
    </rPh>
    <rPh sb="14" eb="16">
      <t>セイキュウ</t>
    </rPh>
    <rPh sb="17" eb="19">
      <t>キョウツウ</t>
    </rPh>
    <rPh sb="19" eb="21">
      <t>サクセイ</t>
    </rPh>
    <rPh sb="21" eb="23">
      <t>ニュウリョク</t>
    </rPh>
    <rPh sb="23" eb="25">
      <t>コウモク</t>
    </rPh>
    <phoneticPr fontId="3"/>
  </si>
  <si>
    <t>（注）『事故第一報』で入力した事故の状況（原因）・（対応）は流用しますが、
　　　事故の状況（治療の経過と状況）は、改めて左記の欄に治癒までの内容を
　　　入力してください</t>
    <rPh sb="0" eb="3">
      <t>チュウ</t>
    </rPh>
    <rPh sb="11" eb="13">
      <t>ニュウリョク</t>
    </rPh>
    <rPh sb="15" eb="17">
      <t>ジコ</t>
    </rPh>
    <rPh sb="18" eb="20">
      <t>ジョウキョウ</t>
    </rPh>
    <rPh sb="21" eb="23">
      <t>ゲンイン</t>
    </rPh>
    <rPh sb="26" eb="28">
      <t>タイオウ</t>
    </rPh>
    <rPh sb="30" eb="32">
      <t>リュウヨウ</t>
    </rPh>
    <rPh sb="58" eb="59">
      <t>アラタ</t>
    </rPh>
    <rPh sb="61" eb="63">
      <t>サキ</t>
    </rPh>
    <rPh sb="64" eb="65">
      <t>ラン</t>
    </rPh>
    <rPh sb="66" eb="68">
      <t>チユ</t>
    </rPh>
    <rPh sb="71" eb="73">
      <t>ナイヨウ</t>
    </rPh>
    <rPh sb="78" eb="80">
      <t>ニュウリョク</t>
    </rPh>
    <phoneticPr fontId="3"/>
  </si>
  <si>
    <t>※　使用上の注意事項</t>
    <rPh sb="2" eb="5">
      <t>シヨウジョウ</t>
    </rPh>
    <rPh sb="6" eb="10">
      <t>チュウイジコウ</t>
    </rPh>
    <phoneticPr fontId="20"/>
  </si>
  <si>
    <t>エクセル2007よりも前のエクセル97～2003では使用出来ません。</t>
    <rPh sb="26" eb="28">
      <t>シヨウ</t>
    </rPh>
    <rPh sb="28" eb="30">
      <t>デキ</t>
    </rPh>
    <phoneticPr fontId="20"/>
  </si>
  <si>
    <t>当書式ファイルは、エクセル拡張子「.xlsx」で作成されていますのでエクセル2007</t>
    <rPh sb="0" eb="1">
      <t>トウ</t>
    </rPh>
    <rPh sb="1" eb="3">
      <t>ショシキ</t>
    </rPh>
    <rPh sb="13" eb="16">
      <t>カクチョウシ</t>
    </rPh>
    <rPh sb="24" eb="26">
      <t>サクセイ</t>
    </rPh>
    <phoneticPr fontId="20"/>
  </si>
  <si>
    <t>以降で使用して下さい。</t>
    <rPh sb="3" eb="5">
      <t>シヨウ</t>
    </rPh>
    <rPh sb="7" eb="8">
      <t>クダ</t>
    </rPh>
    <phoneticPr fontId="20"/>
  </si>
  <si>
    <t>こども会活動中に起こった事故で、怪我・疾病などをして、病院に通院や入院した場合</t>
    <rPh sb="8" eb="9">
      <t>オ</t>
    </rPh>
    <rPh sb="12" eb="14">
      <t>ジコ</t>
    </rPh>
    <rPh sb="16" eb="18">
      <t>ケガ</t>
    </rPh>
    <rPh sb="27" eb="29">
      <t>ビョウイン</t>
    </rPh>
    <rPh sb="30" eb="32">
      <t>ツウイン</t>
    </rPh>
    <rPh sb="33" eb="35">
      <t>ニュウイン</t>
    </rPh>
    <rPh sb="37" eb="39">
      <t>バアイ</t>
    </rPh>
    <phoneticPr fontId="3"/>
  </si>
  <si>
    <t>”府こ連・全子連　共済金申請書類.xlsx”の利用に際して</t>
    <rPh sb="12" eb="14">
      <t>シンセイ</t>
    </rPh>
    <rPh sb="14" eb="16">
      <t>ショルイ</t>
    </rPh>
    <rPh sb="23" eb="25">
      <t>リヨウ</t>
    </rPh>
    <rPh sb="26" eb="27">
      <t>サイ</t>
    </rPh>
    <phoneticPr fontId="3"/>
  </si>
  <si>
    <t>共済金申請する場合</t>
    <rPh sb="0" eb="3">
      <t>キョウサイキン</t>
    </rPh>
    <rPh sb="3" eb="5">
      <t>シンセイ</t>
    </rPh>
    <rPh sb="7" eb="9">
      <t>バアイ</t>
    </rPh>
    <phoneticPr fontId="3"/>
  </si>
  <si>
    <t>●</t>
    <phoneticPr fontId="3"/>
  </si>
  <si>
    <t>治癒日数が、５日以上かつ２回以上通院の場合</t>
    <rPh sb="0" eb="2">
      <t>チユ</t>
    </rPh>
    <rPh sb="2" eb="4">
      <t>ニッスウ</t>
    </rPh>
    <rPh sb="7" eb="8">
      <t>ヒ</t>
    </rPh>
    <rPh sb="8" eb="10">
      <t>イジョウ</t>
    </rPh>
    <rPh sb="13" eb="14">
      <t>カイ</t>
    </rPh>
    <rPh sb="14" eb="16">
      <t>イジョウ</t>
    </rPh>
    <rPh sb="16" eb="18">
      <t>ツウイン</t>
    </rPh>
    <rPh sb="19" eb="21">
      <t>バアイ</t>
    </rPh>
    <phoneticPr fontId="3"/>
  </si>
  <si>
    <t>・・・府こ連・全子連の共済金申請手続き</t>
    <rPh sb="3" eb="4">
      <t>フ</t>
    </rPh>
    <rPh sb="5" eb="6">
      <t>レン</t>
    </rPh>
    <phoneticPr fontId="3"/>
  </si>
  <si>
    <t>治癒日数が、５日未満の場合</t>
    <rPh sb="0" eb="2">
      <t>チユ</t>
    </rPh>
    <rPh sb="2" eb="4">
      <t>ニッスウ</t>
    </rPh>
    <rPh sb="7" eb="8">
      <t>ヒ</t>
    </rPh>
    <rPh sb="8" eb="10">
      <t>ミマン</t>
    </rPh>
    <rPh sb="11" eb="13">
      <t>バアイ</t>
    </rPh>
    <phoneticPr fontId="3"/>
  </si>
  <si>
    <t>・・・全子連の共済金申請手続き</t>
    <phoneticPr fontId="3"/>
  </si>
  <si>
    <r>
      <t>シート”①事故第一報”で</t>
    </r>
    <r>
      <rPr>
        <sz val="12"/>
        <color rgb="FF0000FF"/>
        <rFont val="HG丸ｺﾞｼｯｸM-PRO"/>
        <family val="3"/>
        <charset val="128"/>
      </rPr>
      <t>＜共済様式＞20　安全共済会「事故第一報」報告書</t>
    </r>
    <r>
      <rPr>
        <sz val="12"/>
        <color rgb="FFFF0000"/>
        <rFont val="HG丸ｺﾞｼｯｸM-PRO"/>
        <family val="3"/>
        <charset val="128"/>
      </rPr>
      <t>を印刷</t>
    </r>
    <rPh sb="5" eb="7">
      <t>ジコ</t>
    </rPh>
    <rPh sb="7" eb="9">
      <t>ダイイチ</t>
    </rPh>
    <rPh sb="37" eb="39">
      <t>インサツ</t>
    </rPh>
    <phoneticPr fontId="3"/>
  </si>
  <si>
    <r>
      <t>事故日から２０日以内に、印刷した</t>
    </r>
    <r>
      <rPr>
        <sz val="12"/>
        <color rgb="FF0000FF"/>
        <rFont val="HG丸ｺﾞｼｯｸM-PRO"/>
        <family val="3"/>
        <charset val="128"/>
      </rPr>
      <t>「事故第一報」報告書</t>
    </r>
    <r>
      <rPr>
        <sz val="12"/>
        <color theme="1"/>
        <rFont val="HG丸ｺﾞｼｯｸM-PRO"/>
        <family val="3"/>
        <charset val="128"/>
      </rPr>
      <t>で市こ協事務局とブロックの</t>
    </r>
    <rPh sb="0" eb="3">
      <t>ジコビ</t>
    </rPh>
    <rPh sb="7" eb="8">
      <t>ヒ</t>
    </rPh>
    <rPh sb="8" eb="10">
      <t>イナイ</t>
    </rPh>
    <rPh sb="12" eb="14">
      <t>インサツ</t>
    </rPh>
    <rPh sb="17" eb="19">
      <t>ジコ</t>
    </rPh>
    <rPh sb="19" eb="21">
      <t>ダイイチ</t>
    </rPh>
    <rPh sb="23" eb="26">
      <t>ホウコクショ</t>
    </rPh>
    <rPh sb="27" eb="28">
      <t>シ</t>
    </rPh>
    <rPh sb="29" eb="30">
      <t>キョウ</t>
    </rPh>
    <rPh sb="30" eb="33">
      <t>ジムキョク</t>
    </rPh>
    <phoneticPr fontId="3"/>
  </si>
  <si>
    <t>⇒部分の府こ連・全子連『共済金請求』共通作成入力</t>
  </si>
  <si>
    <r>
      <rPr>
        <sz val="12"/>
        <rFont val="HG丸ｺﾞｼｯｸM-PRO"/>
        <family val="3"/>
        <charset val="128"/>
      </rPr>
      <t>⇒部分の『事故第一報』作成入力項目</t>
    </r>
    <r>
      <rPr>
        <sz val="12"/>
        <color rgb="FFFF0000"/>
        <rFont val="HG丸ｺﾞｼｯｸM-PRO"/>
        <family val="3"/>
        <charset val="128"/>
      </rPr>
      <t>の入力</t>
    </r>
    <rPh sb="1" eb="3">
      <t>ブブン</t>
    </rPh>
    <rPh sb="5" eb="7">
      <t>ジコ</t>
    </rPh>
    <rPh sb="7" eb="8">
      <t>ダイ</t>
    </rPh>
    <rPh sb="8" eb="9">
      <t>イチ</t>
    </rPh>
    <rPh sb="9" eb="10">
      <t>ホウ</t>
    </rPh>
    <rPh sb="11" eb="13">
      <t>サクセイ</t>
    </rPh>
    <rPh sb="13" eb="15">
      <t>ニュウリョク</t>
    </rPh>
    <rPh sb="15" eb="17">
      <t>コウモク</t>
    </rPh>
    <rPh sb="18" eb="20">
      <t>ニュウリョク</t>
    </rPh>
    <phoneticPr fontId="3"/>
  </si>
  <si>
    <r>
      <rPr>
        <sz val="12"/>
        <rFont val="HG丸ｺﾞｼｯｸM-PRO"/>
        <family val="3"/>
        <charset val="128"/>
      </rPr>
      <t>項目</t>
    </r>
    <r>
      <rPr>
        <sz val="12"/>
        <color rgb="FFFF0000"/>
        <rFont val="HG丸ｺﾞｼｯｸM-PRO"/>
        <family val="3"/>
        <charset val="128"/>
      </rPr>
      <t>の入力と</t>
    </r>
    <phoneticPr fontId="3"/>
  </si>
  <si>
    <r>
      <rPr>
        <sz val="12"/>
        <rFont val="HG丸ｺﾞｼｯｸM-PRO"/>
        <family val="3"/>
        <charset val="128"/>
      </rPr>
      <t>⇒部分の全子連『共済金請求』のみ作成入力項目</t>
    </r>
    <r>
      <rPr>
        <sz val="12"/>
        <color rgb="FFFF0000"/>
        <rFont val="HG丸ｺﾞｼｯｸM-PRO"/>
        <family val="3"/>
        <charset val="128"/>
      </rPr>
      <t>の入力</t>
    </r>
    <rPh sb="1" eb="3">
      <t>ブブン</t>
    </rPh>
    <rPh sb="23" eb="25">
      <t>ニュウリョク</t>
    </rPh>
    <phoneticPr fontId="3"/>
  </si>
  <si>
    <t>シート”入力”で</t>
    <rPh sb="4" eb="6">
      <t>ニュウリョク</t>
    </rPh>
    <phoneticPr fontId="3"/>
  </si>
  <si>
    <t>＜共済様式＞22　個人情報の取扱いについての同意書</t>
    <phoneticPr fontId="3"/>
  </si>
  <si>
    <t>＜共済様式＞21　全国子ども会安全共済会＜医療共済金＞請求書兼事故証明書</t>
    <phoneticPr fontId="3"/>
  </si>
  <si>
    <t>（府様式第6号）　大阪府こども会共済金請求書</t>
    <phoneticPr fontId="3"/>
  </si>
  <si>
    <t>（府様式第7号）　大阪府こども会事故報告書</t>
    <phoneticPr fontId="3"/>
  </si>
  <si>
    <t>（府様式第8号-1）　証明書</t>
    <phoneticPr fontId="3"/>
  </si>
  <si>
    <t>（府様式第8号-2）　医療機関に関する同意書</t>
    <phoneticPr fontId="3"/>
  </si>
  <si>
    <t>以下の全子連　共済金申請書類を印刷</t>
    <rPh sb="0" eb="2">
      <t>イカ</t>
    </rPh>
    <rPh sb="3" eb="4">
      <t>ゼン</t>
    </rPh>
    <rPh sb="4" eb="5">
      <t>コ</t>
    </rPh>
    <rPh sb="5" eb="6">
      <t>レン</t>
    </rPh>
    <rPh sb="10" eb="12">
      <t>シンセイ</t>
    </rPh>
    <rPh sb="15" eb="17">
      <t>インサツ</t>
    </rPh>
    <phoneticPr fontId="3"/>
  </si>
  <si>
    <t>㊟</t>
    <phoneticPr fontId="3"/>
  </si>
  <si>
    <t>シート”⑥-2共通様式21(医療機関3～4)”</t>
    <phoneticPr fontId="3"/>
  </si>
  <si>
    <t>シート”⑥-1共通様式21(医療機関1～2)”</t>
    <rPh sb="7" eb="9">
      <t>キョウツウ</t>
    </rPh>
    <rPh sb="9" eb="11">
      <t>ヨウシキ</t>
    </rPh>
    <rPh sb="14" eb="18">
      <t>イリョウキカン</t>
    </rPh>
    <phoneticPr fontId="3"/>
  </si>
  <si>
    <t>次の書類を印刷</t>
    <phoneticPr fontId="3"/>
  </si>
  <si>
    <t>シート”⑥-2共通様式21(医療機関3～4)”は医療機関を3ヶ所又は</t>
    <rPh sb="24" eb="28">
      <t>イリョウキカン</t>
    </rPh>
    <rPh sb="31" eb="32">
      <t>ショ</t>
    </rPh>
    <rPh sb="32" eb="33">
      <t>マタ</t>
    </rPh>
    <phoneticPr fontId="3"/>
  </si>
  <si>
    <t>4ヶ所受診した場合のみ印刷</t>
    <rPh sb="2" eb="3">
      <t>ショ</t>
    </rPh>
    <rPh sb="3" eb="5">
      <t>ジュシン</t>
    </rPh>
    <rPh sb="7" eb="9">
      <t>バアイ</t>
    </rPh>
    <rPh sb="11" eb="13">
      <t>インサツ</t>
    </rPh>
    <phoneticPr fontId="3"/>
  </si>
  <si>
    <t>シート”⑦-1共通様式22(医療機関1～3)”</t>
    <phoneticPr fontId="3"/>
  </si>
  <si>
    <t>シート”⑦-2共通様式22(医療機関4)”</t>
    <phoneticPr fontId="3"/>
  </si>
  <si>
    <t>シート”⑦-2共通様式22(医療機関4)”は医療機関を4ヶ所受診した</t>
    <rPh sb="22" eb="26">
      <t>イリョウキカン</t>
    </rPh>
    <rPh sb="29" eb="30">
      <t>ショ</t>
    </rPh>
    <rPh sb="30" eb="32">
      <t>ジュシン</t>
    </rPh>
    <phoneticPr fontId="3"/>
  </si>
  <si>
    <t>場合のみ印刷</t>
    <rPh sb="0" eb="2">
      <t>バアイ</t>
    </rPh>
    <rPh sb="4" eb="6">
      <t>インサツ</t>
    </rPh>
    <phoneticPr fontId="3"/>
  </si>
  <si>
    <r>
      <rPr>
        <sz val="12"/>
        <rFont val="HG丸ｺﾞｼｯｸM-PRO"/>
        <family val="3"/>
        <charset val="128"/>
      </rPr>
      <t>⇒部分の府こ連『共済金請求』のみ作成入力項目</t>
    </r>
    <r>
      <rPr>
        <sz val="12"/>
        <color rgb="FFFF0000"/>
        <rFont val="HG丸ｺﾞｼｯｸM-PRO"/>
        <family val="3"/>
        <charset val="128"/>
      </rPr>
      <t>の入力と</t>
    </r>
    <rPh sb="1" eb="3">
      <t>ブブン</t>
    </rPh>
    <rPh sb="23" eb="25">
      <t>ニュウリョク</t>
    </rPh>
    <phoneticPr fontId="3"/>
  </si>
  <si>
    <t>以下の府こ連　共済金申請書類を印刷</t>
    <rPh sb="0" eb="2">
      <t>イカ</t>
    </rPh>
    <rPh sb="15" eb="17">
      <t>インサツ</t>
    </rPh>
    <phoneticPr fontId="3"/>
  </si>
  <si>
    <t>シート”⑤-1府様式第8号-2(医療機関1～3)”</t>
    <rPh sb="7" eb="8">
      <t>フ</t>
    </rPh>
    <rPh sb="8" eb="10">
      <t>ヨウシキ</t>
    </rPh>
    <rPh sb="10" eb="11">
      <t>ダイ</t>
    </rPh>
    <rPh sb="12" eb="13">
      <t>ゴウ</t>
    </rPh>
    <phoneticPr fontId="3"/>
  </si>
  <si>
    <t>シート”⑤-2府様式第8号-2(医療機関4)”</t>
    <phoneticPr fontId="3"/>
  </si>
  <si>
    <t>シート”⑤-2府様式第8号-2(医療機関4)”は医療機関を4ヶ所受診</t>
    <rPh sb="24" eb="28">
      <t>イリョウキカン</t>
    </rPh>
    <rPh sb="31" eb="32">
      <t>ショ</t>
    </rPh>
    <rPh sb="32" eb="34">
      <t>ジュシン</t>
    </rPh>
    <phoneticPr fontId="3"/>
  </si>
  <si>
    <t>した場合のみ印刷</t>
    <rPh sb="2" eb="4">
      <t>バアイ</t>
    </rPh>
    <rPh sb="6" eb="8">
      <t>インサツ</t>
    </rPh>
    <phoneticPr fontId="3"/>
  </si>
  <si>
    <t>シート”④府様式第8号-1”で次の書類を印刷</t>
    <phoneticPr fontId="3"/>
  </si>
  <si>
    <t>シート”③府様式第7号”で次の書類を印刷</t>
    <phoneticPr fontId="3"/>
  </si>
  <si>
    <t>シート”②府様式第6号”で次の書類を印刷</t>
    <rPh sb="13" eb="14">
      <t>ツギ</t>
    </rPh>
    <rPh sb="15" eb="17">
      <t>ショルイ</t>
    </rPh>
    <rPh sb="18" eb="20">
      <t>インサツ</t>
    </rPh>
    <phoneticPr fontId="3"/>
  </si>
  <si>
    <t>（府様式第8号-1）　証明書は、治癒した医療機関に発行依頼</t>
    <rPh sb="1" eb="2">
      <t>フ</t>
    </rPh>
    <rPh sb="2" eb="4">
      <t>ヨウシキ</t>
    </rPh>
    <rPh sb="4" eb="5">
      <t>ダイ</t>
    </rPh>
    <rPh sb="6" eb="7">
      <t>ゴウ</t>
    </rPh>
    <rPh sb="11" eb="14">
      <t>ショウメイショ</t>
    </rPh>
    <rPh sb="16" eb="18">
      <t>チユ</t>
    </rPh>
    <rPh sb="20" eb="22">
      <t>イリョウ</t>
    </rPh>
    <rPh sb="22" eb="24">
      <t>キカン</t>
    </rPh>
    <rPh sb="25" eb="27">
      <t>ハッコウ</t>
    </rPh>
    <rPh sb="27" eb="29">
      <t>イライ</t>
    </rPh>
    <phoneticPr fontId="3"/>
  </si>
  <si>
    <t>　年　月　日</t>
    <phoneticPr fontId="3"/>
  </si>
  <si>
    <t>共済金申請しない場合</t>
    <rPh sb="0" eb="3">
      <t>キョウサイキン</t>
    </rPh>
    <rPh sb="3" eb="5">
      <t>シンセイ</t>
    </rPh>
    <rPh sb="8" eb="10">
      <t>バアイ</t>
    </rPh>
    <phoneticPr fontId="3"/>
  </si>
  <si>
    <t>シート”⑨連絡票”で</t>
    <rPh sb="5" eb="8">
      <t>レンラクヒョウ</t>
    </rPh>
    <phoneticPr fontId="3"/>
  </si>
  <si>
    <r>
      <rPr>
        <sz val="12"/>
        <rFont val="HG丸ｺﾞｼｯｸM-PRO"/>
        <family val="3"/>
        <charset val="128"/>
      </rPr>
      <t>赤枠のセルに必要内容</t>
    </r>
    <r>
      <rPr>
        <sz val="12"/>
        <color rgb="FFFF0000"/>
        <rFont val="HG丸ｺﾞｼｯｸM-PRO"/>
        <family val="3"/>
        <charset val="128"/>
      </rPr>
      <t>の入力、</t>
    </r>
    <r>
      <rPr>
        <sz val="12"/>
        <color rgb="FF0000FF"/>
        <rFont val="HG丸ｺﾞｼｯｸM-PRO"/>
        <family val="3"/>
        <charset val="128"/>
      </rPr>
      <t>連絡票</t>
    </r>
    <r>
      <rPr>
        <sz val="12"/>
        <color rgb="FFFF0000"/>
        <rFont val="HG丸ｺﾞｼｯｸM-PRO"/>
        <family val="3"/>
        <charset val="128"/>
      </rPr>
      <t>を印刷</t>
    </r>
  </si>
  <si>
    <r>
      <t>印刷した</t>
    </r>
    <r>
      <rPr>
        <sz val="12"/>
        <color rgb="FF0000FF"/>
        <rFont val="HG丸ｺﾞｼｯｸM-PRO"/>
        <family val="3"/>
        <charset val="128"/>
      </rPr>
      <t>連絡票</t>
    </r>
    <r>
      <rPr>
        <sz val="12"/>
        <color theme="1"/>
        <rFont val="HG丸ｺﾞｼｯｸM-PRO"/>
        <family val="3"/>
        <charset val="128"/>
      </rPr>
      <t>で市こ協事務局とブロックの安全理事に報告</t>
    </r>
    <rPh sb="0" eb="2">
      <t>インサツ</t>
    </rPh>
    <rPh sb="4" eb="6">
      <t>レンラク</t>
    </rPh>
    <rPh sb="6" eb="7">
      <t>ヒョウ</t>
    </rPh>
    <rPh sb="8" eb="9">
      <t>シ</t>
    </rPh>
    <rPh sb="10" eb="11">
      <t>キョウ</t>
    </rPh>
    <rPh sb="11" eb="14">
      <t>ジムキョク</t>
    </rPh>
    <phoneticPr fontId="3"/>
  </si>
  <si>
    <t>シート”⑧遅延理由書”で</t>
    <rPh sb="5" eb="10">
      <t>チエンリユウショ</t>
    </rPh>
    <phoneticPr fontId="3"/>
  </si>
  <si>
    <r>
      <rPr>
        <sz val="12"/>
        <rFont val="HG丸ｺﾞｼｯｸM-PRO"/>
        <family val="3"/>
        <charset val="128"/>
      </rPr>
      <t>赤枠のセルに必要内容</t>
    </r>
    <r>
      <rPr>
        <sz val="12"/>
        <color rgb="FFFF0000"/>
        <rFont val="HG丸ｺﾞｼｯｸM-PRO"/>
        <family val="3"/>
        <charset val="128"/>
      </rPr>
      <t>の入力、</t>
    </r>
    <r>
      <rPr>
        <sz val="12"/>
        <color rgb="FF0000FF"/>
        <rFont val="HG丸ｺﾞｼｯｸM-PRO"/>
        <family val="3"/>
        <charset val="128"/>
      </rPr>
      <t>遅延理由書</t>
    </r>
    <r>
      <rPr>
        <sz val="12"/>
        <color rgb="FFFF0000"/>
        <rFont val="HG丸ｺﾞｼｯｸM-PRO"/>
        <family val="3"/>
        <charset val="128"/>
      </rPr>
      <t>を印刷</t>
    </r>
    <rPh sb="14" eb="19">
      <t>チエンリユウショ</t>
    </rPh>
    <phoneticPr fontId="3"/>
  </si>
  <si>
    <r>
      <t>単位子ども会番号（４桁）を入力すると自動表示されます
追加・訂正が必要な場合は、</t>
    </r>
    <r>
      <rPr>
        <sz val="11"/>
        <color rgb="FFFF0000"/>
        <rFont val="HG丸ｺﾞｼｯｸM-PRO"/>
        <family val="3"/>
        <charset val="128"/>
      </rPr>
      <t>シート”単位こども会・校区Ｍ”</t>
    </r>
    <r>
      <rPr>
        <sz val="11"/>
        <color theme="1"/>
        <rFont val="HG丸ｺﾞｼｯｸM-PRO"/>
        <family val="3"/>
        <charset val="128"/>
      </rPr>
      <t>で
行ってください</t>
    </r>
    <rPh sb="0" eb="2">
      <t>タンイ</t>
    </rPh>
    <rPh sb="2" eb="3">
      <t>コ</t>
    </rPh>
    <rPh sb="5" eb="6">
      <t>カイ</t>
    </rPh>
    <rPh sb="6" eb="8">
      <t>バンゴウ</t>
    </rPh>
    <rPh sb="10" eb="11">
      <t>ケタ</t>
    </rPh>
    <rPh sb="13" eb="15">
      <t>ニュウリョク</t>
    </rPh>
    <rPh sb="18" eb="20">
      <t>ジドウ</t>
    </rPh>
    <rPh sb="20" eb="22">
      <t>ヒョウジ</t>
    </rPh>
    <rPh sb="28" eb="30">
      <t>ツイカ</t>
    </rPh>
    <rPh sb="31" eb="33">
      <t>テイセイ</t>
    </rPh>
    <rPh sb="34" eb="36">
      <t>ヒツヨウ</t>
    </rPh>
    <rPh sb="37" eb="39">
      <t>バアイ</t>
    </rPh>
    <rPh sb="45" eb="47">
      <t>タンイ</t>
    </rPh>
    <rPh sb="50" eb="51">
      <t>カイ</t>
    </rPh>
    <rPh sb="52" eb="54">
      <t>コウク</t>
    </rPh>
    <rPh sb="58" eb="59">
      <t>オコナ</t>
    </rPh>
    <phoneticPr fontId="3"/>
  </si>
  <si>
    <t>記帳記号（５桁）</t>
    <rPh sb="0" eb="2">
      <t>キチョウ</t>
    </rPh>
    <rPh sb="2" eb="4">
      <t>キゴウ</t>
    </rPh>
    <rPh sb="6" eb="7">
      <t>ケタ</t>
    </rPh>
    <phoneticPr fontId="3"/>
  </si>
  <si>
    <t>口座番号（７桁）</t>
    <rPh sb="0" eb="2">
      <t>コウザ</t>
    </rPh>
    <rPh sb="2" eb="4">
      <t>バンゴウ</t>
    </rPh>
    <rPh sb="6" eb="7">
      <t>ケタ</t>
    </rPh>
    <phoneticPr fontId="3"/>
  </si>
  <si>
    <t>ゆうちょ銀行の記号･番号から振込用の店名・預金種目・口座番号への変換の公式</t>
    <rPh sb="4" eb="6">
      <t>ギンコウ</t>
    </rPh>
    <phoneticPr fontId="3"/>
  </si>
  <si>
    <t>（注）事故日が確認できる書類（配布された案内文・練習予定表
　　　・プログラム等）必ずＡ４サイズでコピーしてください</t>
    <rPh sb="3" eb="5">
      <t>ジコ</t>
    </rPh>
    <rPh sb="5" eb="6">
      <t>ヒ</t>
    </rPh>
    <rPh sb="7" eb="9">
      <t>カクニン</t>
    </rPh>
    <rPh sb="12" eb="14">
      <t>ショルイ</t>
    </rPh>
    <rPh sb="15" eb="17">
      <t>ハイフ</t>
    </rPh>
    <rPh sb="20" eb="23">
      <t>アンナイブン</t>
    </rPh>
    <rPh sb="24" eb="26">
      <t>レンシュウ</t>
    </rPh>
    <rPh sb="26" eb="29">
      <t>ヨテイヒョウ</t>
    </rPh>
    <rPh sb="39" eb="40">
      <t>トウ</t>
    </rPh>
    <phoneticPr fontId="3"/>
  </si>
  <si>
    <r>
      <rPr>
        <b/>
        <sz val="20"/>
        <color rgb="FFFF0000"/>
        <rFont val="HG丸ｺﾞｼｯｸM-PRO"/>
        <family val="3"/>
        <charset val="128"/>
      </rPr>
      <t>↓</t>
    </r>
    <r>
      <rPr>
        <b/>
        <sz val="14"/>
        <color rgb="FFFF0000"/>
        <rFont val="HG丸ｺﾞｼｯｸM-PRO"/>
        <family val="3"/>
        <charset val="128"/>
      </rPr>
      <t>（府様式７号）大阪府こども会事故報告書の項目</t>
    </r>
    <phoneticPr fontId="3"/>
  </si>
  <si>
    <r>
      <t xml:space="preserve">（注）『事故第一報』で入力した事故の状況（原因）・（対応）は流用しますが、
　　　事故の状況（治療の経過と状況）は、改めて左記の欄に治癒までの内容を
　　　入力してください
</t>
    </r>
    <r>
      <rPr>
        <sz val="10"/>
        <color theme="1"/>
        <rFont val="HG丸ｺﾞｼｯｸM-PRO"/>
        <family val="3"/>
        <charset val="128"/>
      </rPr>
      <t xml:space="preserve">
（入力例）○○○○病院でレントゲン検査の結果、右足首の骨折と診断され、ギブスで患部を固定した。
　　　　　○○○○病院からの紹介状とレントゲン写真を持って受診し、経過観察で８回通院し、
　　　　　8月10日に完治した。</t>
    </r>
    <rPh sb="0" eb="3">
      <t>チュウ</t>
    </rPh>
    <rPh sb="11" eb="13">
      <t>ニュウリョク</t>
    </rPh>
    <rPh sb="15" eb="17">
      <t>ジコ</t>
    </rPh>
    <rPh sb="18" eb="20">
      <t>ジョウキョウ</t>
    </rPh>
    <rPh sb="21" eb="23">
      <t>ゲンイン</t>
    </rPh>
    <rPh sb="26" eb="28">
      <t>タイオウ</t>
    </rPh>
    <rPh sb="30" eb="32">
      <t>リュウヨウ</t>
    </rPh>
    <rPh sb="58" eb="59">
      <t>アラタ</t>
    </rPh>
    <rPh sb="61" eb="63">
      <t>サキ</t>
    </rPh>
    <rPh sb="64" eb="65">
      <t>ラン</t>
    </rPh>
    <rPh sb="66" eb="68">
      <t>チユ</t>
    </rPh>
    <rPh sb="71" eb="73">
      <t>ナイヨウ</t>
    </rPh>
    <rPh sb="78" eb="80">
      <t>ニュウリョク</t>
    </rPh>
    <phoneticPr fontId="3"/>
  </si>
  <si>
    <r>
      <t xml:space="preserve">（注）『事故第一報』で入力した事故の状況（原因）・（対応）は流用しますが、
　　　事故の状況（治療の経過と状況）は、改めて左記の欄に治癒までの内容を
　　　入力してください
</t>
    </r>
    <r>
      <rPr>
        <sz val="10"/>
        <rFont val="HG丸ｺﾞｼｯｸM-PRO"/>
        <family val="3"/>
        <charset val="128"/>
      </rPr>
      <t xml:space="preserve">
（入力例）レントゲン検査の結果、右足首の骨折と診断され、ギブスで患部を固定した。</t>
    </r>
    <rPh sb="0" eb="3">
      <t>チュウ</t>
    </rPh>
    <rPh sb="11" eb="13">
      <t>ニュウリョク</t>
    </rPh>
    <rPh sb="15" eb="17">
      <t>ジコ</t>
    </rPh>
    <rPh sb="18" eb="20">
      <t>ジョウキョウ</t>
    </rPh>
    <rPh sb="21" eb="23">
      <t>ゲンイン</t>
    </rPh>
    <rPh sb="26" eb="28">
      <t>タイオウ</t>
    </rPh>
    <rPh sb="30" eb="32">
      <t>リュウヨウ</t>
    </rPh>
    <rPh sb="58" eb="59">
      <t>アラタ</t>
    </rPh>
    <rPh sb="61" eb="63">
      <t>サキ</t>
    </rPh>
    <rPh sb="64" eb="65">
      <t>ラン</t>
    </rPh>
    <rPh sb="66" eb="68">
      <t>チユ</t>
    </rPh>
    <rPh sb="71" eb="73">
      <t>ナイヨウ</t>
    </rPh>
    <rPh sb="78" eb="80">
      <t>ニュウリョク</t>
    </rPh>
    <phoneticPr fontId="3"/>
  </si>
  <si>
    <r>
      <t xml:space="preserve">（注）『事故第一報』で入力した事故の状況（原因）・（対応）は流用しますが、
　　　事故の状況（治療の経過と状況）は、改めて左記の欄に治癒までの内容を
　　　入力してください
</t>
    </r>
    <r>
      <rPr>
        <sz val="10"/>
        <rFont val="HG丸ｺﾞｼｯｸM-PRO"/>
        <family val="3"/>
        <charset val="128"/>
      </rPr>
      <t xml:space="preserve">
（入力例）○○○○病院からの紹介状とレントゲン写真を持って受診し、経過観察で８回通院し、
　　　　　8月10日に完治した。</t>
    </r>
    <rPh sb="0" eb="3">
      <t>チュウ</t>
    </rPh>
    <rPh sb="11" eb="13">
      <t>ニュウリョク</t>
    </rPh>
    <rPh sb="15" eb="17">
      <t>ジコ</t>
    </rPh>
    <rPh sb="18" eb="20">
      <t>ジョウキョウ</t>
    </rPh>
    <rPh sb="21" eb="23">
      <t>ゲンイン</t>
    </rPh>
    <rPh sb="26" eb="28">
      <t>タイオウ</t>
    </rPh>
    <rPh sb="30" eb="32">
      <t>リュウヨウ</t>
    </rPh>
    <rPh sb="58" eb="59">
      <t>アラタ</t>
    </rPh>
    <rPh sb="61" eb="63">
      <t>サキ</t>
    </rPh>
    <rPh sb="64" eb="65">
      <t>ラン</t>
    </rPh>
    <rPh sb="66" eb="68">
      <t>チユ</t>
    </rPh>
    <rPh sb="71" eb="73">
      <t>ナイヨウ</t>
    </rPh>
    <rPh sb="78" eb="80">
      <t>ニュウリョク</t>
    </rPh>
    <phoneticPr fontId="3"/>
  </si>
  <si>
    <t>＜個人情報の取り扱いについて＞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ただし、保健医療等の特別な非公開情報（センシティブ情報）の利用目的は、業務の適切な運営の確保その他必要と認められる範囲
に限定します。</t>
    <phoneticPr fontId="17"/>
  </si>
  <si>
    <t>患者（被共済者）様との関係　</t>
    <phoneticPr fontId="20"/>
  </si>
  <si>
    <t>[本人・配偶者・親権者・法定相続人・その他（　 　　　　）]</t>
    <phoneticPr fontId="3"/>
  </si>
  <si>
    <t>安全理事にＦＡＸで報告</t>
    <phoneticPr fontId="3"/>
  </si>
  <si>
    <t>（注）事故発生日から１３日以内に初診を行った場合は、支払対象として、治癒日数
　　　は事故発生日より起算します。
　　　１４日目以降に初診となった場合は、府こ連共済会は申請対象外です。但し、
　　　全子連共済会は申請対象です。</t>
    <rPh sb="1" eb="2">
      <t>チュウ</t>
    </rPh>
    <rPh sb="3" eb="5">
      <t>ジコ</t>
    </rPh>
    <rPh sb="5" eb="8">
      <t>ハッセイビ</t>
    </rPh>
    <rPh sb="12" eb="13">
      <t>ヒ</t>
    </rPh>
    <rPh sb="13" eb="15">
      <t>イナイ</t>
    </rPh>
    <rPh sb="16" eb="18">
      <t>ショシン</t>
    </rPh>
    <rPh sb="19" eb="20">
      <t>オコナ</t>
    </rPh>
    <rPh sb="22" eb="24">
      <t>バアイ</t>
    </rPh>
    <rPh sb="26" eb="28">
      <t>シハラ</t>
    </rPh>
    <rPh sb="28" eb="30">
      <t>タイショウ</t>
    </rPh>
    <rPh sb="34" eb="38">
      <t>チユニッスウ</t>
    </rPh>
    <rPh sb="43" eb="48">
      <t>ジコハッセイビ</t>
    </rPh>
    <rPh sb="50" eb="52">
      <t>キサン</t>
    </rPh>
    <rPh sb="62" eb="63">
      <t>ヒ</t>
    </rPh>
    <rPh sb="63" eb="64">
      <t>メ</t>
    </rPh>
    <rPh sb="64" eb="66">
      <t>イコウ</t>
    </rPh>
    <rPh sb="67" eb="69">
      <t>ショシン</t>
    </rPh>
    <rPh sb="73" eb="75">
      <t>バアイ</t>
    </rPh>
    <rPh sb="77" eb="78">
      <t>フ</t>
    </rPh>
    <rPh sb="79" eb="80">
      <t>レン</t>
    </rPh>
    <rPh sb="80" eb="83">
      <t>キョウサイカイ</t>
    </rPh>
    <rPh sb="84" eb="86">
      <t>シンセイ</t>
    </rPh>
    <rPh sb="86" eb="89">
      <t>タイショウガイ</t>
    </rPh>
    <rPh sb="92" eb="93">
      <t>タダ</t>
    </rPh>
    <rPh sb="99" eb="100">
      <t>ゼン</t>
    </rPh>
    <rPh sb="100" eb="101">
      <t>コ</t>
    </rPh>
    <rPh sb="101" eb="102">
      <t>レン</t>
    </rPh>
    <rPh sb="102" eb="104">
      <t>キョウサイ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</si>
</sst>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0"/>
    <numFmt numFmtId="178" formatCode="0000"/>
    <numFmt numFmtId="179" formatCode="e"/>
    <numFmt numFmtId="180" formatCode="yyyy"/>
    <numFmt numFmtId="181" formatCode="[$-409]h:mm\ AM/PM;@"/>
    <numFmt numFmtId="182" formatCode="[$-411]e&quot;年&quot;m&quot;月&quot;d&quot;日&quot;;@"/>
  </numFmts>
  <fonts count="85">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10.5"/>
      <color theme="1"/>
      <name val="ＭＳ 明朝"/>
      <family val="1"/>
      <charset val="128"/>
    </font>
    <font>
      <sz val="16"/>
      <color theme="1"/>
      <name val="ＭＳ 明朝"/>
      <family val="1"/>
      <charset val="128"/>
    </font>
    <font>
      <b/>
      <sz val="16"/>
      <color theme="1"/>
      <name val="ＭＳ 明朝"/>
      <family val="1"/>
      <charset val="128"/>
    </font>
    <font>
      <sz val="10"/>
      <color theme="1"/>
      <name val="ＭＳ 明朝"/>
      <family val="1"/>
      <charset val="128"/>
    </font>
    <font>
      <sz val="8"/>
      <color theme="1"/>
      <name val="ＭＳ 明朝"/>
      <family val="1"/>
      <charset val="128"/>
    </font>
    <font>
      <sz val="20"/>
      <color theme="1"/>
      <name val="ＭＳ 明朝"/>
      <family val="1"/>
      <charset val="128"/>
    </font>
    <font>
      <sz val="10.5"/>
      <color theme="1"/>
      <name val="Century"/>
      <family val="1"/>
    </font>
    <font>
      <sz val="10"/>
      <color theme="1"/>
      <name val="HGｺﾞｼｯｸE"/>
      <family val="3"/>
      <charset val="128"/>
    </font>
    <font>
      <u val="double"/>
      <sz val="10"/>
      <color theme="1"/>
      <name val="HGｺﾞｼｯｸE"/>
      <family val="3"/>
      <charset val="128"/>
    </font>
    <font>
      <sz val="11"/>
      <color theme="1"/>
      <name val="游ゴシック"/>
      <family val="3"/>
      <charset val="128"/>
      <scheme val="minor"/>
    </font>
    <font>
      <sz val="11"/>
      <color theme="1"/>
      <name val="HG丸ｺﾞｼｯｸM-PRO"/>
      <family val="3"/>
      <charset val="128"/>
    </font>
    <font>
      <b/>
      <sz val="14"/>
      <color theme="1"/>
      <name val="HG丸ｺﾞｼｯｸM-PRO"/>
      <family val="3"/>
      <charset val="128"/>
    </font>
    <font>
      <sz val="6"/>
      <name val="ＭＳ Ｐゴシック"/>
      <family val="3"/>
      <charset val="128"/>
    </font>
    <font>
      <sz val="10"/>
      <color theme="1"/>
      <name val="HG丸ｺﾞｼｯｸM-PRO"/>
      <family val="3"/>
      <charset val="128"/>
    </font>
    <font>
      <sz val="12"/>
      <color theme="1"/>
      <name val="HG丸ｺﾞｼｯｸM-PRO"/>
      <family val="3"/>
      <charset val="128"/>
    </font>
    <font>
      <sz val="6"/>
      <name val="游ゴシック"/>
      <family val="3"/>
      <charset val="128"/>
      <scheme val="minor"/>
    </font>
    <font>
      <u/>
      <sz val="11"/>
      <color theme="1"/>
      <name val="HG丸ｺﾞｼｯｸM-PRO"/>
      <family val="3"/>
      <charset val="128"/>
    </font>
    <font>
      <sz val="14"/>
      <color theme="1"/>
      <name val="HG丸ｺﾞｼｯｸM-PRO"/>
      <family val="3"/>
      <charset val="128"/>
    </font>
    <font>
      <sz val="9"/>
      <color theme="1"/>
      <name val="HG丸ｺﾞｼｯｸM-PRO"/>
      <family val="3"/>
      <charset val="128"/>
    </font>
    <font>
      <b/>
      <sz val="18"/>
      <color theme="1"/>
      <name val="ＭＳ 明朝"/>
      <family val="1"/>
      <charset val="128"/>
    </font>
    <font>
      <sz val="12"/>
      <name val="HG丸ｺﾞｼｯｸM-PRO"/>
      <family val="3"/>
      <charset val="128"/>
    </font>
    <font>
      <sz val="11"/>
      <name val="HG丸ｺﾞｼｯｸM-PRO"/>
      <family val="3"/>
      <charset val="128"/>
    </font>
    <font>
      <sz val="9"/>
      <name val="HG丸ｺﾞｼｯｸM-PRO"/>
      <family val="3"/>
      <charset val="128"/>
    </font>
    <font>
      <b/>
      <sz val="14"/>
      <name val="HG丸ｺﾞｼｯｸM-PRO"/>
      <family val="3"/>
      <charset val="128"/>
    </font>
    <font>
      <b/>
      <sz val="16"/>
      <name val="HG丸ｺﾞｼｯｸM-PRO"/>
      <family val="3"/>
      <charset val="128"/>
    </font>
    <font>
      <sz val="10.5"/>
      <name val="HG丸ｺﾞｼｯｸM-PRO"/>
      <family val="3"/>
      <charset val="128"/>
    </font>
    <font>
      <sz val="10"/>
      <name val="HG丸ｺﾞｼｯｸM-PRO"/>
      <family val="3"/>
      <charset val="128"/>
    </font>
    <font>
      <sz val="8"/>
      <name val="HG丸ｺﾞｼｯｸM-PRO"/>
      <family val="3"/>
      <charset val="128"/>
    </font>
    <font>
      <b/>
      <sz val="12"/>
      <color theme="1"/>
      <name val="HG丸ｺﾞｼｯｸM-PRO"/>
      <family val="3"/>
      <charset val="128"/>
    </font>
    <font>
      <b/>
      <sz val="11"/>
      <color theme="1"/>
      <name val="HG丸ｺﾞｼｯｸM-PRO"/>
      <family val="3"/>
      <charset val="128"/>
    </font>
    <font>
      <sz val="8"/>
      <color theme="1"/>
      <name val="HG丸ｺﾞｼｯｸM-PRO"/>
      <family val="3"/>
      <charset val="128"/>
    </font>
    <font>
      <sz val="6"/>
      <color theme="1"/>
      <name val="HG丸ｺﾞｼｯｸM-PRO"/>
      <family val="3"/>
      <charset val="128"/>
    </font>
    <font>
      <sz val="10"/>
      <color theme="1"/>
      <name val="游ゴシック"/>
      <family val="2"/>
      <charset val="128"/>
      <scheme val="minor"/>
    </font>
    <font>
      <sz val="7.5"/>
      <color theme="1"/>
      <name val="HG丸ｺﾞｼｯｸM-PRO"/>
      <family val="3"/>
      <charset val="128"/>
    </font>
    <font>
      <sz val="7.5"/>
      <color theme="1"/>
      <name val="游ゴシック"/>
      <family val="2"/>
      <charset val="128"/>
      <scheme val="minor"/>
    </font>
    <font>
      <sz val="7"/>
      <color theme="1"/>
      <name val="HG丸ｺﾞｼｯｸM-PRO"/>
      <family val="3"/>
      <charset val="128"/>
    </font>
    <font>
      <sz val="14"/>
      <color rgb="FF0070C0"/>
      <name val="HG丸ｺﾞｼｯｸM-PRO"/>
      <family val="3"/>
      <charset val="128"/>
    </font>
    <font>
      <sz val="14"/>
      <color theme="1"/>
      <name val="ＭＳ 明朝"/>
      <family val="1"/>
      <charset val="128"/>
    </font>
    <font>
      <sz val="10"/>
      <color indexed="10"/>
      <name val="HG丸ｺﾞｼｯｸM-PRO"/>
      <family val="3"/>
      <charset val="128"/>
    </font>
    <font>
      <sz val="11"/>
      <color rgb="FFFF0000"/>
      <name val="HG丸ｺﾞｼｯｸM-PRO"/>
      <family val="3"/>
      <charset val="128"/>
    </font>
    <font>
      <sz val="18"/>
      <color rgb="FF0070C0"/>
      <name val="HG丸ｺﾞｼｯｸM-PRO"/>
      <family val="3"/>
      <charset val="128"/>
    </font>
    <font>
      <sz val="16"/>
      <color rgb="FFFF0000"/>
      <name val="HG丸ｺﾞｼｯｸM-PRO"/>
      <family val="3"/>
      <charset val="128"/>
    </font>
    <font>
      <sz val="11"/>
      <name val="ＭＳ Ｐゴシック"/>
      <family val="3"/>
      <charset val="128"/>
    </font>
    <font>
      <b/>
      <sz val="11"/>
      <color rgb="FFFF0000"/>
      <name val="HG丸ｺﾞｼｯｸM-PRO"/>
      <family val="3"/>
      <charset val="128"/>
    </font>
    <font>
      <b/>
      <sz val="12"/>
      <color rgb="FFFF0000"/>
      <name val="HG丸ｺﾞｼｯｸM-PRO"/>
      <family val="3"/>
      <charset val="128"/>
    </font>
    <font>
      <b/>
      <sz val="18"/>
      <color rgb="FFFF0000"/>
      <name val="HG丸ｺﾞｼｯｸM-PRO"/>
      <family val="3"/>
      <charset val="128"/>
    </font>
    <font>
      <b/>
      <sz val="16"/>
      <color rgb="FFFF0000"/>
      <name val="HG丸ｺﾞｼｯｸM-PRO"/>
      <family val="3"/>
      <charset val="128"/>
    </font>
    <font>
      <sz val="16"/>
      <color theme="1"/>
      <name val="HG丸ｺﾞｼｯｸM-PRO"/>
      <family val="3"/>
      <charset val="128"/>
    </font>
    <font>
      <sz val="11"/>
      <name val="ＭＳ ゴシック"/>
      <family val="3"/>
      <charset val="128"/>
    </font>
    <font>
      <sz val="16"/>
      <name val="ＭＳ ゴシック"/>
      <family val="3"/>
      <charset val="128"/>
    </font>
    <font>
      <sz val="17"/>
      <name val="ＭＳ ゴシック"/>
      <family val="3"/>
      <charset val="128"/>
    </font>
    <font>
      <sz val="24"/>
      <name val="ＭＳ ゴシック"/>
      <family val="3"/>
      <charset val="128"/>
    </font>
    <font>
      <sz val="12"/>
      <name val="ＭＳ ゴシック"/>
      <family val="3"/>
      <charset val="128"/>
    </font>
    <font>
      <sz val="14"/>
      <name val="ＭＳ ゴシック"/>
      <family val="3"/>
      <charset val="128"/>
    </font>
    <font>
      <sz val="14"/>
      <name val="ＭＳ Ｐゴシック"/>
      <family val="3"/>
      <charset val="128"/>
    </font>
    <font>
      <sz val="12"/>
      <name val="ＭＳ Ｐゴシック"/>
      <family val="3"/>
      <charset val="128"/>
    </font>
    <font>
      <sz val="11"/>
      <color theme="1"/>
      <name val="ＭＳ ゴシック"/>
      <family val="3"/>
      <charset val="128"/>
    </font>
    <font>
      <sz val="10"/>
      <name val="ＭＳ Ｐゴシック"/>
      <family val="3"/>
      <charset val="128"/>
    </font>
    <font>
      <sz val="16"/>
      <color theme="1"/>
      <name val="ＭＳ Ｐゴシック"/>
      <family val="3"/>
      <charset val="128"/>
    </font>
    <font>
      <sz val="9"/>
      <color indexed="81"/>
      <name val="MS P ゴシック"/>
      <family val="3"/>
      <charset val="128"/>
    </font>
    <font>
      <b/>
      <sz val="11"/>
      <color indexed="10"/>
      <name val="HG丸ｺﾞｼｯｸM-PRO"/>
      <family val="3"/>
      <charset val="128"/>
    </font>
    <font>
      <sz val="12"/>
      <name val="ＭＳ 明朝"/>
      <family val="1"/>
      <charset val="128"/>
    </font>
    <font>
      <sz val="12"/>
      <color theme="1"/>
      <name val="ＭＳ 明朝"/>
      <family val="1"/>
      <charset val="128"/>
    </font>
    <font>
      <sz val="12"/>
      <color theme="1"/>
      <name val="游ゴシック"/>
      <family val="2"/>
      <charset val="128"/>
      <scheme val="minor"/>
    </font>
    <font>
      <sz val="22"/>
      <name val="ＭＳ 明朝"/>
      <family val="1"/>
      <charset val="128"/>
    </font>
    <font>
      <sz val="10"/>
      <name val="ＭＳ 明朝"/>
      <family val="1"/>
      <charset val="128"/>
    </font>
    <font>
      <sz val="14"/>
      <name val="ＭＳ 明朝"/>
      <family val="1"/>
      <charset val="128"/>
    </font>
    <font>
      <sz val="11"/>
      <color indexed="81"/>
      <name val="HG丸ｺﾞｼｯｸM-PRO"/>
      <family val="3"/>
      <charset val="128"/>
    </font>
    <font>
      <sz val="12"/>
      <color rgb="FFFF0000"/>
      <name val="HG丸ｺﾞｼｯｸM-PRO"/>
      <family val="3"/>
      <charset val="128"/>
    </font>
    <font>
      <b/>
      <sz val="20"/>
      <color rgb="FFFF0000"/>
      <name val="HG丸ｺﾞｼｯｸM-PRO"/>
      <family val="3"/>
      <charset val="128"/>
    </font>
    <font>
      <sz val="20"/>
      <color rgb="FFFF0000"/>
      <name val="HG丸ｺﾞｼｯｸM-PRO"/>
      <family val="3"/>
      <charset val="128"/>
    </font>
    <font>
      <sz val="12"/>
      <color rgb="FF008000"/>
      <name val="HG丸ｺﾞｼｯｸM-PRO"/>
      <family val="3"/>
      <charset val="128"/>
    </font>
    <font>
      <sz val="12"/>
      <color rgb="FF0000FF"/>
      <name val="HG丸ｺﾞｼｯｸM-PRO"/>
      <family val="3"/>
      <charset val="128"/>
    </font>
    <font>
      <sz val="18"/>
      <color theme="1"/>
      <name val="HG丸ｺﾞｼｯｸM-PRO"/>
      <family val="3"/>
      <charset val="128"/>
    </font>
    <font>
      <sz val="12"/>
      <color rgb="FF663300"/>
      <name val="HG丸ｺﾞｼｯｸM-PRO"/>
      <family val="3"/>
      <charset val="128"/>
    </font>
    <font>
      <sz val="14"/>
      <name val="HG丸ｺﾞｼｯｸM-PRO"/>
      <family val="3"/>
      <charset val="128"/>
    </font>
    <font>
      <sz val="16"/>
      <name val="HG丸ｺﾞｼｯｸM-PRO"/>
      <family val="3"/>
      <charset val="128"/>
    </font>
    <font>
      <b/>
      <sz val="14"/>
      <color rgb="FFFF0000"/>
      <name val="HG丸ｺﾞｼｯｸM-PRO"/>
      <family val="3"/>
      <charset val="128"/>
    </font>
    <font>
      <sz val="10.5"/>
      <color theme="1"/>
      <name val="HG丸ｺﾞｼｯｸM-PRO"/>
      <family val="3"/>
      <charset val="128"/>
    </font>
    <font>
      <b/>
      <sz val="10"/>
      <color indexed="10"/>
      <name val="HG丸ｺﾞｼｯｸM-PRO"/>
      <family val="3"/>
      <charset val="128"/>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99FF99"/>
        <bgColor indexed="64"/>
      </patternFill>
    </fill>
    <fill>
      <patternFill patternType="solid">
        <fgColor rgb="FF66FFFF"/>
        <bgColor indexed="64"/>
      </patternFill>
    </fill>
    <fill>
      <patternFill patternType="solid">
        <fgColor rgb="FFFFCC99"/>
        <bgColor indexed="64"/>
      </patternFill>
    </fill>
    <fill>
      <patternFill patternType="solid">
        <fgColor rgb="FFFFFF00"/>
        <bgColor indexed="64"/>
      </patternFill>
    </fill>
    <fill>
      <patternFill patternType="solid">
        <fgColor rgb="FFCC99FF"/>
        <bgColor indexed="64"/>
      </patternFill>
    </fill>
    <fill>
      <patternFill patternType="solid">
        <fgColor rgb="FFFF99CC"/>
        <bgColor indexed="64"/>
      </patternFill>
    </fill>
    <fill>
      <patternFill patternType="solid">
        <fgColor rgb="FFFFFFCC"/>
        <bgColor indexed="64"/>
      </patternFill>
    </fill>
  </fills>
  <borders count="154">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top style="medium">
        <color auto="1"/>
      </top>
      <bottom style="thin">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medium">
        <color auto="1"/>
      </top>
      <bottom/>
      <diagonal/>
    </border>
    <border>
      <left style="thin">
        <color auto="1"/>
      </left>
      <right/>
      <top/>
      <bottom style="medium">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auto="1"/>
      </right>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auto="1"/>
      </left>
      <right/>
      <top/>
      <bottom style="hair">
        <color auto="1"/>
      </bottom>
      <diagonal/>
    </border>
    <border>
      <left/>
      <right/>
      <top/>
      <bottom style="hair">
        <color auto="1"/>
      </bottom>
      <diagonal/>
    </border>
    <border>
      <left/>
      <right style="thin">
        <color auto="1"/>
      </right>
      <top/>
      <bottom style="hair">
        <color auto="1"/>
      </bottom>
      <diagonal/>
    </border>
    <border>
      <left style="medium">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thin">
        <color auto="1"/>
      </left>
      <right/>
      <top style="thin">
        <color auto="1"/>
      </top>
      <bottom style="hair">
        <color auto="1"/>
      </bottom>
      <diagonal/>
    </border>
    <border>
      <left/>
      <right style="medium">
        <color auto="1"/>
      </right>
      <top style="thin">
        <color auto="1"/>
      </top>
      <bottom style="hair">
        <color auto="1"/>
      </bottom>
      <diagonal/>
    </border>
    <border>
      <left/>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auto="1"/>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auto="1"/>
      </left>
      <right style="hair">
        <color auto="1"/>
      </right>
      <top/>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theme="1"/>
      </bottom>
      <diagonal/>
    </border>
    <border>
      <left/>
      <right/>
      <top/>
      <bottom style="hair">
        <color theme="1"/>
      </bottom>
      <diagonal/>
    </border>
    <border>
      <left style="hair">
        <color indexed="64"/>
      </left>
      <right/>
      <top/>
      <bottom style="hair">
        <color theme="1"/>
      </bottom>
      <diagonal/>
    </border>
    <border>
      <left/>
      <right style="hair">
        <color indexed="64"/>
      </right>
      <top/>
      <bottom style="hair">
        <color theme="1"/>
      </bottom>
      <diagonal/>
    </border>
    <border>
      <left style="thin">
        <color indexed="64"/>
      </left>
      <right/>
      <top style="hair">
        <color theme="1"/>
      </top>
      <bottom style="thin">
        <color indexed="64"/>
      </bottom>
      <diagonal/>
    </border>
    <border>
      <left/>
      <right/>
      <top style="hair">
        <color theme="1"/>
      </top>
      <bottom style="thin">
        <color indexed="64"/>
      </bottom>
      <diagonal/>
    </border>
    <border>
      <left/>
      <right style="hair">
        <color theme="1"/>
      </right>
      <top style="hair">
        <color theme="1"/>
      </top>
      <bottom style="thin">
        <color indexed="64"/>
      </bottom>
      <diagonal/>
    </border>
    <border>
      <left style="hair">
        <color theme="1"/>
      </left>
      <right/>
      <top style="hair">
        <color theme="1"/>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auto="1"/>
      </left>
      <right style="hair">
        <color auto="1"/>
      </right>
      <top/>
      <bottom style="hair">
        <color auto="1"/>
      </bottom>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dashed">
        <color auto="1"/>
      </bottom>
      <diagonal/>
    </border>
    <border>
      <left/>
      <right/>
      <top/>
      <bottom style="dashed">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dashed">
        <color auto="1"/>
      </bottom>
      <diagonal/>
    </border>
    <border>
      <left style="dotted">
        <color auto="1"/>
      </left>
      <right style="thin">
        <color auto="1"/>
      </right>
      <top style="thin">
        <color auto="1"/>
      </top>
      <bottom style="dashed">
        <color auto="1"/>
      </bottom>
      <diagonal/>
    </border>
    <border>
      <left style="thin">
        <color auto="1"/>
      </left>
      <right style="dotted">
        <color auto="1"/>
      </right>
      <top/>
      <bottom style="thin">
        <color auto="1"/>
      </bottom>
      <diagonal/>
    </border>
    <border>
      <left style="dotted">
        <color auto="1"/>
      </left>
      <right style="thin">
        <color auto="1"/>
      </right>
      <top/>
      <bottom style="thin">
        <color auto="1"/>
      </bottom>
      <diagonal/>
    </border>
    <border>
      <left style="slantDashDot">
        <color rgb="FFFF0000"/>
      </left>
      <right/>
      <top style="slantDashDot">
        <color rgb="FFFF0000"/>
      </top>
      <bottom/>
      <diagonal/>
    </border>
    <border>
      <left/>
      <right/>
      <top style="slantDashDot">
        <color rgb="FFFF0000"/>
      </top>
      <bottom/>
      <diagonal/>
    </border>
    <border>
      <left/>
      <right style="slantDashDot">
        <color rgb="FFFF0000"/>
      </right>
      <top style="slantDashDot">
        <color rgb="FFFF0000"/>
      </top>
      <bottom/>
      <diagonal/>
    </border>
    <border>
      <left style="slantDashDot">
        <color rgb="FFFF0000"/>
      </left>
      <right/>
      <top/>
      <bottom/>
      <diagonal/>
    </border>
    <border>
      <left/>
      <right style="slantDashDot">
        <color rgb="FFFF0000"/>
      </right>
      <top/>
      <bottom/>
      <diagonal/>
    </border>
    <border>
      <left style="slantDashDot">
        <color rgb="FFFF0000"/>
      </left>
      <right/>
      <top/>
      <bottom style="slantDashDot">
        <color rgb="FFFF0000"/>
      </bottom>
      <diagonal/>
    </border>
    <border>
      <left/>
      <right/>
      <top/>
      <bottom style="slantDashDot">
        <color rgb="FFFF0000"/>
      </bottom>
      <diagonal/>
    </border>
    <border>
      <left/>
      <right style="slantDashDot">
        <color rgb="FFFF0000"/>
      </right>
      <top/>
      <bottom style="slantDashDot">
        <color rgb="FFFF0000"/>
      </bottom>
      <diagonal/>
    </border>
  </borders>
  <cellStyleXfs count="7">
    <xf numFmtId="0" fontId="0" fillId="0" borderId="0">
      <alignment vertical="center"/>
    </xf>
    <xf numFmtId="0" fontId="14" fillId="0" borderId="0">
      <alignment vertical="center"/>
    </xf>
    <xf numFmtId="0" fontId="14" fillId="0" borderId="0">
      <alignment vertical="center"/>
    </xf>
    <xf numFmtId="0" fontId="1" fillId="0" borderId="0">
      <alignment vertical="center"/>
    </xf>
    <xf numFmtId="0" fontId="47" fillId="0" borderId="0">
      <alignment vertical="center"/>
    </xf>
    <xf numFmtId="38" fontId="14" fillId="0" borderId="0" applyFont="0" applyFill="0" applyBorder="0" applyAlignment="0" applyProtection="0">
      <alignment vertical="center"/>
    </xf>
    <xf numFmtId="0" fontId="47" fillId="0" borderId="0"/>
  </cellStyleXfs>
  <cellXfs count="1330">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5" fillId="0" borderId="0" xfId="0" applyFont="1" applyAlignment="1"/>
    <xf numFmtId="0" fontId="5" fillId="0" borderId="0" xfId="0" applyFont="1" applyAlignment="1">
      <alignment horizontal="right"/>
    </xf>
    <xf numFmtId="0" fontId="8" fillId="0" borderId="0" xfId="0" applyFont="1" applyAlignment="1">
      <alignment horizontal="center"/>
    </xf>
    <xf numFmtId="0" fontId="4" fillId="0" borderId="1" xfId="0" applyFont="1" applyBorder="1" applyAlignment="1"/>
    <xf numFmtId="0" fontId="4" fillId="0" borderId="0" xfId="0" applyFont="1" applyAlignment="1"/>
    <xf numFmtId="0" fontId="8" fillId="0" borderId="0" xfId="0" applyFont="1" applyAlignment="1"/>
    <xf numFmtId="0" fontId="5" fillId="0" borderId="0" xfId="0" applyFont="1" applyAlignment="1">
      <alignment horizontal="right" vertical="center"/>
    </xf>
    <xf numFmtId="0" fontId="4"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9" xfId="0" applyFont="1" applyBorder="1">
      <alignment vertical="center"/>
    </xf>
    <xf numFmtId="0" fontId="4" fillId="0" borderId="9" xfId="0" applyFont="1" applyBorder="1">
      <alignment vertical="center"/>
    </xf>
    <xf numFmtId="0" fontId="4" fillId="0" borderId="0" xfId="0" applyFont="1" applyAlignment="1">
      <alignment horizontal="center" vertical="center"/>
    </xf>
    <xf numFmtId="0" fontId="2" fillId="0" borderId="12" xfId="0" applyFont="1" applyBorder="1">
      <alignment vertical="center"/>
    </xf>
    <xf numFmtId="0" fontId="2" fillId="0" borderId="2" xfId="0" applyFont="1" applyBorder="1" applyAlignment="1">
      <alignment horizontal="left"/>
    </xf>
    <xf numFmtId="0" fontId="4" fillId="0" borderId="42" xfId="0" applyFont="1" applyBorder="1" applyAlignment="1">
      <alignment vertical="center" shrinkToFit="1"/>
    </xf>
    <xf numFmtId="0" fontId="8" fillId="0" borderId="25" xfId="0" applyFont="1" applyBorder="1">
      <alignment vertical="center"/>
    </xf>
    <xf numFmtId="0" fontId="8" fillId="0" borderId="21" xfId="0" applyFont="1" applyBorder="1">
      <alignment vertical="center"/>
    </xf>
    <xf numFmtId="0" fontId="2" fillId="0" borderId="24" xfId="0" applyFont="1" applyBorder="1">
      <alignment vertical="center"/>
    </xf>
    <xf numFmtId="0" fontId="2" fillId="0" borderId="1" xfId="0" applyFont="1" applyBorder="1">
      <alignment vertical="center"/>
    </xf>
    <xf numFmtId="0" fontId="4" fillId="0" borderId="17" xfId="0" applyFont="1" applyBorder="1" applyAlignment="1"/>
    <xf numFmtId="0" fontId="8" fillId="0" borderId="17" xfId="0" applyFont="1" applyBorder="1">
      <alignment vertical="center"/>
    </xf>
    <xf numFmtId="0" fontId="2" fillId="0" borderId="27" xfId="0" applyFont="1" applyBorder="1">
      <alignment vertical="center"/>
    </xf>
    <xf numFmtId="0" fontId="4" fillId="0" borderId="2" xfId="0" applyFont="1" applyBorder="1" applyAlignment="1">
      <alignment shrinkToFit="1"/>
    </xf>
    <xf numFmtId="0" fontId="4" fillId="0" borderId="29" xfId="0" applyFont="1" applyBorder="1" applyAlignment="1">
      <alignment shrinkToFit="1"/>
    </xf>
    <xf numFmtId="0" fontId="9" fillId="0" borderId="0" xfId="0" applyFont="1">
      <alignment vertical="center"/>
    </xf>
    <xf numFmtId="0" fontId="7" fillId="0" borderId="0" xfId="0" applyFont="1" applyAlignment="1"/>
    <xf numFmtId="0" fontId="7" fillId="0" borderId="0" xfId="0" applyFont="1" applyAlignment="1">
      <alignment horizontal="distributed" justifyLastLine="1"/>
    </xf>
    <xf numFmtId="0" fontId="8" fillId="0" borderId="0" xfId="0" applyFont="1" applyAlignment="1">
      <alignment horizontal="left" vertical="center" indent="1"/>
    </xf>
    <xf numFmtId="0" fontId="2" fillId="0" borderId="0" xfId="0" applyFont="1" applyAlignment="1">
      <alignment horizontal="center" vertical="center" shrinkToFit="1"/>
    </xf>
    <xf numFmtId="0" fontId="15" fillId="2" borderId="0" xfId="1" applyFont="1" applyFill="1">
      <alignment vertical="center"/>
    </xf>
    <xf numFmtId="0" fontId="15" fillId="0" borderId="0" xfId="1" applyFont="1">
      <alignment vertical="center"/>
    </xf>
    <xf numFmtId="0" fontId="18" fillId="2" borderId="0" xfId="1" applyFont="1" applyFill="1" applyAlignment="1">
      <alignment horizontal="right" vertical="center"/>
    </xf>
    <xf numFmtId="0" fontId="15" fillId="2" borderId="0" xfId="1" applyFont="1" applyFill="1" applyAlignment="1">
      <alignment horizontal="distributed" vertical="center"/>
    </xf>
    <xf numFmtId="0" fontId="15" fillId="2" borderId="0" xfId="1" applyFont="1" applyFill="1" applyAlignment="1">
      <alignment horizontal="center" vertical="center"/>
    </xf>
    <xf numFmtId="0" fontId="15" fillId="2" borderId="0" xfId="1" applyFont="1" applyFill="1" applyAlignment="1">
      <alignment horizontal="center" vertical="top"/>
    </xf>
    <xf numFmtId="0" fontId="15" fillId="2" borderId="0" xfId="1" applyFont="1" applyFill="1" applyAlignment="1"/>
    <xf numFmtId="0" fontId="15" fillId="2" borderId="50" xfId="1" applyFont="1" applyFill="1" applyBorder="1" applyAlignment="1"/>
    <xf numFmtId="0" fontId="15" fillId="2" borderId="50" xfId="1" applyFont="1" applyFill="1" applyBorder="1" applyAlignment="1">
      <alignment horizontal="center"/>
    </xf>
    <xf numFmtId="0" fontId="15" fillId="2" borderId="0" xfId="1" applyFont="1" applyFill="1" applyAlignment="1">
      <alignment horizontal="center"/>
    </xf>
    <xf numFmtId="0" fontId="15" fillId="2" borderId="0" xfId="1" applyFont="1" applyFill="1" applyAlignment="1">
      <alignment horizontal="right"/>
    </xf>
    <xf numFmtId="0" fontId="15" fillId="0" borderId="0" xfId="1" applyFont="1" applyAlignment="1"/>
    <xf numFmtId="0" fontId="15" fillId="2" borderId="60" xfId="1" applyFont="1" applyFill="1" applyBorder="1" applyAlignment="1"/>
    <xf numFmtId="0" fontId="15" fillId="2" borderId="60" xfId="1" applyFont="1" applyFill="1" applyBorder="1" applyAlignment="1">
      <alignment horizontal="center"/>
    </xf>
    <xf numFmtId="49" fontId="15" fillId="2" borderId="0" xfId="1" applyNumberFormat="1" applyFont="1" applyFill="1" applyAlignment="1">
      <alignment horizontal="left" vertical="top"/>
    </xf>
    <xf numFmtId="49" fontId="15" fillId="2" borderId="0" xfId="1" applyNumberFormat="1" applyFont="1" applyFill="1">
      <alignment vertical="center"/>
    </xf>
    <xf numFmtId="0" fontId="15" fillId="2" borderId="0" xfId="1" applyFont="1" applyFill="1" applyAlignment="1">
      <alignment vertical="center" shrinkToFit="1"/>
    </xf>
    <xf numFmtId="0" fontId="15" fillId="2" borderId="0" xfId="1" applyFont="1" applyFill="1" applyAlignment="1">
      <alignment horizontal="left" vertical="center"/>
    </xf>
    <xf numFmtId="0" fontId="15" fillId="2" borderId="0" xfId="1" applyFont="1" applyFill="1" applyAlignment="1">
      <alignment horizontal="center" textRotation="255"/>
    </xf>
    <xf numFmtId="49" fontId="15" fillId="2" borderId="0" xfId="1" applyNumberFormat="1" applyFont="1" applyFill="1" applyAlignment="1">
      <alignment horizontal="left"/>
    </xf>
    <xf numFmtId="49" fontId="15" fillId="2" borderId="0" xfId="1" applyNumberFormat="1" applyFont="1" applyFill="1" applyAlignment="1"/>
    <xf numFmtId="14" fontId="15" fillId="2" borderId="0" xfId="1" applyNumberFormat="1" applyFont="1" applyFill="1">
      <alignment vertical="center"/>
    </xf>
    <xf numFmtId="49" fontId="15" fillId="2" borderId="0" xfId="1" applyNumberFormat="1" applyFont="1" applyFill="1" applyAlignment="1">
      <alignment horizontal="center" vertical="center"/>
    </xf>
    <xf numFmtId="0" fontId="21" fillId="2" borderId="0" xfId="1" applyFont="1" applyFill="1">
      <alignment vertical="center"/>
    </xf>
    <xf numFmtId="0" fontId="15" fillId="2" borderId="0" xfId="1" applyFont="1" applyFill="1" applyAlignment="1">
      <alignment horizontal="distributed"/>
    </xf>
    <xf numFmtId="0" fontId="15" fillId="2" borderId="50" xfId="1" applyFont="1" applyFill="1" applyBorder="1" applyAlignment="1">
      <alignment horizontal="center" shrinkToFit="1"/>
    </xf>
    <xf numFmtId="0" fontId="21" fillId="2" borderId="0" xfId="1" applyFont="1" applyFill="1" applyAlignment="1"/>
    <xf numFmtId="0" fontId="15" fillId="2" borderId="0" xfId="1" applyFont="1" applyFill="1" applyAlignment="1">
      <alignment horizontal="left"/>
    </xf>
    <xf numFmtId="0" fontId="21" fillId="2" borderId="0" xfId="1" applyFont="1" applyFill="1" applyAlignment="1">
      <alignment horizontal="center"/>
    </xf>
    <xf numFmtId="0" fontId="22" fillId="2" borderId="0" xfId="1" applyFont="1" applyFill="1" applyAlignment="1">
      <alignment horizontal="center"/>
    </xf>
    <xf numFmtId="0" fontId="15" fillId="2" borderId="0" xfId="1" applyFont="1" applyFill="1" applyAlignment="1">
      <alignment horizontal="center" vertical="center" textRotation="255"/>
    </xf>
    <xf numFmtId="0" fontId="15" fillId="2" borderId="50" xfId="1" applyFont="1" applyFill="1" applyBorder="1" applyAlignment="1">
      <alignment shrinkToFit="1"/>
    </xf>
    <xf numFmtId="49" fontId="15" fillId="0" borderId="0" xfId="1" applyNumberFormat="1" applyFont="1">
      <alignment vertical="center"/>
    </xf>
    <xf numFmtId="0" fontId="15" fillId="0" borderId="0" xfId="1" applyFont="1" applyAlignment="1">
      <alignment horizontal="right" vertical="center"/>
    </xf>
    <xf numFmtId="0" fontId="7" fillId="0" borderId="0" xfId="0" applyFont="1" applyAlignment="1">
      <alignment justifyLastLine="1"/>
    </xf>
    <xf numFmtId="0" fontId="2" fillId="0" borderId="2" xfId="0" applyFont="1" applyBorder="1" applyAlignment="1">
      <alignment horizontal="right" indent="1" shrinkToFit="1"/>
    </xf>
    <xf numFmtId="0" fontId="5" fillId="0" borderId="1" xfId="0" applyFont="1" applyBorder="1" applyAlignment="1">
      <alignment shrinkToFit="1"/>
    </xf>
    <xf numFmtId="49" fontId="5" fillId="0" borderId="0" xfId="0" applyNumberFormat="1" applyFont="1">
      <alignment vertical="center"/>
    </xf>
    <xf numFmtId="0" fontId="15" fillId="0" borderId="0" xfId="0" applyFont="1">
      <alignment vertical="center"/>
    </xf>
    <xf numFmtId="0" fontId="15" fillId="0" borderId="0" xfId="0" applyFont="1" applyAlignment="1">
      <alignment horizontal="center" vertical="center"/>
    </xf>
    <xf numFmtId="0" fontId="26" fillId="0" borderId="0" xfId="1" applyFont="1">
      <alignment vertical="center"/>
    </xf>
    <xf numFmtId="0" fontId="27" fillId="0" borderId="0" xfId="1" applyFont="1">
      <alignment vertical="center"/>
    </xf>
    <xf numFmtId="0" fontId="26" fillId="0" borderId="48" xfId="1" applyFont="1" applyBorder="1" applyAlignment="1">
      <alignment horizontal="center" vertical="center"/>
    </xf>
    <xf numFmtId="0" fontId="28" fillId="0" borderId="0" xfId="1" applyFont="1" applyAlignment="1">
      <alignment horizontal="left" vertical="center"/>
    </xf>
    <xf numFmtId="0" fontId="30" fillId="0" borderId="0" xfId="1" applyFont="1" applyAlignment="1">
      <alignment horizontal="center" vertical="top"/>
    </xf>
    <xf numFmtId="0" fontId="25" fillId="0" borderId="0" xfId="1" applyFont="1" applyAlignment="1">
      <alignment horizontal="center" vertical="center"/>
    </xf>
    <xf numFmtId="0" fontId="31" fillId="2" borderId="0" xfId="1" applyFont="1" applyFill="1" applyAlignment="1">
      <alignment vertical="center" textRotation="255" shrinkToFit="1"/>
    </xf>
    <xf numFmtId="0" fontId="31" fillId="2" borderId="64" xfId="1" applyFont="1" applyFill="1" applyBorder="1" applyAlignment="1">
      <alignment vertical="center" wrapText="1" shrinkToFit="1"/>
    </xf>
    <xf numFmtId="0" fontId="26" fillId="0" borderId="0" xfId="1" applyFont="1" applyAlignment="1">
      <alignment horizontal="center" vertical="center" shrinkToFit="1"/>
    </xf>
    <xf numFmtId="0" fontId="26" fillId="0" borderId="0" xfId="1" applyFont="1" applyAlignment="1">
      <alignment vertical="center" shrinkToFit="1"/>
    </xf>
    <xf numFmtId="0" fontId="26" fillId="0" borderId="17" xfId="1" applyFont="1" applyBorder="1">
      <alignment vertical="center"/>
    </xf>
    <xf numFmtId="0" fontId="31" fillId="2" borderId="62" xfId="1" applyFont="1" applyFill="1" applyBorder="1" applyAlignment="1">
      <alignment vertical="center" wrapText="1" shrinkToFit="1"/>
    </xf>
    <xf numFmtId="0" fontId="31" fillId="3" borderId="72" xfId="1" applyFont="1" applyFill="1" applyBorder="1" applyAlignment="1">
      <alignment vertical="center" shrinkToFit="1"/>
    </xf>
    <xf numFmtId="0" fontId="31" fillId="2" borderId="0" xfId="1" applyFont="1" applyFill="1" applyAlignment="1">
      <alignment vertical="center" wrapText="1" shrinkToFit="1"/>
    </xf>
    <xf numFmtId="0" fontId="26" fillId="3" borderId="72" xfId="1" applyFont="1" applyFill="1" applyBorder="1">
      <alignment vertical="center"/>
    </xf>
    <xf numFmtId="0" fontId="27" fillId="2" borderId="0" xfId="1" applyFont="1" applyFill="1" applyAlignment="1">
      <alignment horizontal="distributed" vertical="center"/>
    </xf>
    <xf numFmtId="0" fontId="26" fillId="2" borderId="0" xfId="1" applyFont="1" applyFill="1">
      <alignment vertical="center"/>
    </xf>
    <xf numFmtId="0" fontId="26" fillId="3" borderId="74" xfId="1" applyFont="1" applyFill="1" applyBorder="1">
      <alignment vertical="center"/>
    </xf>
    <xf numFmtId="0" fontId="26" fillId="0" borderId="0" xfId="1" applyFont="1" applyAlignment="1">
      <alignment horizontal="right" vertical="center" shrinkToFit="1"/>
    </xf>
    <xf numFmtId="0" fontId="26" fillId="0" borderId="0" xfId="1" applyFont="1" applyAlignment="1">
      <alignment horizontal="left" vertical="center" shrinkToFit="1"/>
    </xf>
    <xf numFmtId="0" fontId="26" fillId="0" borderId="69" xfId="1" applyFont="1" applyBorder="1" applyAlignment="1">
      <alignment vertical="center" shrinkToFit="1"/>
    </xf>
    <xf numFmtId="0" fontId="26" fillId="0" borderId="60" xfId="1" applyFont="1" applyBorder="1">
      <alignment vertical="center"/>
    </xf>
    <xf numFmtId="0" fontId="26" fillId="0" borderId="73" xfId="1" applyFont="1" applyBorder="1">
      <alignment vertical="center"/>
    </xf>
    <xf numFmtId="0" fontId="32" fillId="0" borderId="0" xfId="1" applyFont="1">
      <alignment vertical="center"/>
    </xf>
    <xf numFmtId="0" fontId="26" fillId="0" borderId="28" xfId="1" applyFont="1" applyBorder="1" applyAlignment="1">
      <alignment vertical="top"/>
    </xf>
    <xf numFmtId="0" fontId="26" fillId="0" borderId="2" xfId="1" applyFont="1" applyBorder="1">
      <alignment vertical="center"/>
    </xf>
    <xf numFmtId="0" fontId="0" fillId="0" borderId="2" xfId="0" applyBorder="1" applyAlignment="1">
      <alignment vertical="justify"/>
    </xf>
    <xf numFmtId="0" fontId="26" fillId="0" borderId="2" xfId="1" applyFont="1" applyBorder="1" applyAlignment="1">
      <alignment vertical="top"/>
    </xf>
    <xf numFmtId="0" fontId="26" fillId="0" borderId="2" xfId="1" applyFont="1" applyBorder="1" applyAlignment="1">
      <alignment vertical="center" shrinkToFit="1"/>
    </xf>
    <xf numFmtId="0" fontId="26" fillId="0" borderId="29" xfId="1" applyFont="1" applyBorder="1" applyAlignment="1">
      <alignment vertical="top" wrapText="1"/>
    </xf>
    <xf numFmtId="0" fontId="26" fillId="0" borderId="24" xfId="1" applyFont="1" applyBorder="1" applyAlignment="1">
      <alignment vertical="top"/>
    </xf>
    <xf numFmtId="0" fontId="26" fillId="0" borderId="1" xfId="1" applyFont="1" applyBorder="1" applyAlignment="1">
      <alignment vertical="center" shrinkToFit="1"/>
    </xf>
    <xf numFmtId="0" fontId="0" fillId="0" borderId="1" xfId="0" applyBorder="1" applyAlignment="1">
      <alignment vertical="justify"/>
    </xf>
    <xf numFmtId="0" fontId="26" fillId="0" borderId="1" xfId="1" applyFont="1" applyBorder="1" applyAlignment="1">
      <alignment vertical="top" wrapText="1"/>
    </xf>
    <xf numFmtId="0" fontId="26" fillId="0" borderId="1" xfId="1" applyFont="1" applyBorder="1" applyAlignment="1">
      <alignment vertical="center" wrapText="1"/>
    </xf>
    <xf numFmtId="0" fontId="26" fillId="0" borderId="27" xfId="1" applyFont="1" applyBorder="1" applyAlignment="1">
      <alignment vertical="top" wrapText="1"/>
    </xf>
    <xf numFmtId="0" fontId="26" fillId="0" borderId="3" xfId="1" applyFont="1" applyBorder="1" applyAlignment="1">
      <alignment vertical="center" shrinkToFit="1"/>
    </xf>
    <xf numFmtId="0" fontId="26" fillId="0" borderId="40" xfId="1" applyFont="1" applyBorder="1" applyAlignment="1">
      <alignment vertical="center" shrinkToFit="1"/>
    </xf>
    <xf numFmtId="0" fontId="26" fillId="3" borderId="0" xfId="1" applyFont="1" applyFill="1">
      <alignment vertical="center"/>
    </xf>
    <xf numFmtId="0" fontId="26" fillId="3" borderId="53" xfId="1" applyFont="1" applyFill="1" applyBorder="1">
      <alignment vertical="center"/>
    </xf>
    <xf numFmtId="0" fontId="26" fillId="0" borderId="53" xfId="1" applyFont="1" applyBorder="1">
      <alignment vertical="center"/>
    </xf>
    <xf numFmtId="0" fontId="15" fillId="0" borderId="48" xfId="0" applyFont="1" applyBorder="1" applyAlignment="1">
      <alignment horizontal="center" vertical="center"/>
    </xf>
    <xf numFmtId="0" fontId="4" fillId="0" borderId="0" xfId="0" applyFont="1" applyAlignment="1">
      <alignment horizontal="left"/>
    </xf>
    <xf numFmtId="0" fontId="5" fillId="0" borderId="0" xfId="0" applyFont="1" applyAlignment="1">
      <alignment horizontal="center" vertical="center"/>
    </xf>
    <xf numFmtId="0" fontId="15" fillId="0" borderId="48" xfId="0" applyFont="1" applyBorder="1">
      <alignment vertical="center"/>
    </xf>
    <xf numFmtId="0" fontId="4" fillId="0" borderId="0" xfId="0" applyFont="1" applyAlignment="1">
      <alignment horizontal="right" vertical="top"/>
    </xf>
    <xf numFmtId="0" fontId="5" fillId="0" borderId="28" xfId="0" applyFont="1" applyBorder="1">
      <alignment vertical="center"/>
    </xf>
    <xf numFmtId="0" fontId="5" fillId="0" borderId="2" xfId="0" applyFont="1" applyBorder="1">
      <alignment vertical="center"/>
    </xf>
    <xf numFmtId="0" fontId="5" fillId="0" borderId="29" xfId="0" applyFont="1" applyBorder="1" applyAlignment="1">
      <alignment shrinkToFit="1"/>
    </xf>
    <xf numFmtId="0" fontId="5" fillId="0" borderId="21" xfId="0" applyFont="1" applyBorder="1">
      <alignment vertical="center"/>
    </xf>
    <xf numFmtId="0" fontId="5" fillId="0" borderId="24" xfId="0" applyFont="1" applyBorder="1">
      <alignment vertical="center"/>
    </xf>
    <xf numFmtId="0" fontId="5" fillId="0" borderId="3" xfId="0" applyFont="1" applyBorder="1" applyAlignment="1">
      <alignment horizontal="center" vertical="center"/>
    </xf>
    <xf numFmtId="0" fontId="5" fillId="0" borderId="0" xfId="0" applyFont="1" applyAlignment="1">
      <alignment vertical="center" shrinkToFit="1"/>
    </xf>
    <xf numFmtId="0" fontId="11" fillId="0" borderId="0" xfId="0" applyFont="1">
      <alignment vertical="center"/>
    </xf>
    <xf numFmtId="0" fontId="15" fillId="4" borderId="48" xfId="0" applyFont="1" applyFill="1" applyBorder="1" applyAlignment="1" applyProtection="1">
      <alignment horizontal="center" vertical="center" shrinkToFit="1"/>
      <protection locked="0"/>
    </xf>
    <xf numFmtId="0" fontId="15" fillId="4" borderId="35" xfId="0" applyFont="1" applyFill="1" applyBorder="1" applyProtection="1">
      <alignment vertical="center"/>
      <protection locked="0"/>
    </xf>
    <xf numFmtId="49" fontId="15" fillId="4" borderId="40" xfId="0" applyNumberFormat="1" applyFont="1" applyFill="1" applyBorder="1" applyProtection="1">
      <alignment vertical="center"/>
      <protection locked="0"/>
    </xf>
    <xf numFmtId="0" fontId="15" fillId="4" borderId="48" xfId="0" applyFont="1" applyFill="1" applyBorder="1" applyAlignment="1" applyProtection="1">
      <alignment horizontal="center" vertical="center"/>
      <protection locked="0"/>
    </xf>
    <xf numFmtId="0" fontId="15" fillId="2" borderId="0" xfId="2" applyFont="1" applyFill="1">
      <alignment vertical="center"/>
    </xf>
    <xf numFmtId="0" fontId="18" fillId="2" borderId="0" xfId="2" applyFont="1" applyFill="1" applyAlignment="1">
      <alignment vertical="top"/>
    </xf>
    <xf numFmtId="0" fontId="15" fillId="2" borderId="0" xfId="2" applyFont="1" applyFill="1" applyAlignment="1">
      <alignment vertical="center" shrinkToFit="1"/>
    </xf>
    <xf numFmtId="0" fontId="15" fillId="0" borderId="0" xfId="2" applyFont="1">
      <alignment vertical="center"/>
    </xf>
    <xf numFmtId="0" fontId="34" fillId="2" borderId="0" xfId="2" applyFont="1" applyFill="1">
      <alignment vertical="center"/>
    </xf>
    <xf numFmtId="0" fontId="18" fillId="2" borderId="0" xfId="2" applyFont="1" applyFill="1" applyAlignment="1">
      <alignment horizontal="right" vertical="center"/>
    </xf>
    <xf numFmtId="0" fontId="33" fillId="2" borderId="0" xfId="2" applyFont="1" applyFill="1" applyAlignment="1">
      <alignment horizontal="center" vertical="center"/>
    </xf>
    <xf numFmtId="0" fontId="33" fillId="2" borderId="0" xfId="2" applyFont="1" applyFill="1">
      <alignment vertical="center"/>
    </xf>
    <xf numFmtId="0" fontId="15" fillId="2" borderId="1" xfId="2" applyFont="1" applyFill="1" applyBorder="1">
      <alignment vertical="center"/>
    </xf>
    <xf numFmtId="0" fontId="19" fillId="2" borderId="0" xfId="2" applyFont="1" applyFill="1" applyAlignment="1">
      <alignment vertical="top"/>
    </xf>
    <xf numFmtId="0" fontId="35" fillId="2" borderId="0" xfId="2" applyFont="1" applyFill="1" applyAlignment="1">
      <alignment wrapText="1"/>
    </xf>
    <xf numFmtId="0" fontId="15" fillId="2" borderId="17" xfId="2" applyFont="1" applyFill="1" applyBorder="1">
      <alignment vertical="center"/>
    </xf>
    <xf numFmtId="0" fontId="23" fillId="2" borderId="21" xfId="2" applyFont="1" applyFill="1" applyBorder="1" applyAlignment="1"/>
    <xf numFmtId="0" fontId="23" fillId="2" borderId="0" xfId="2" applyFont="1" applyFill="1" applyAlignment="1"/>
    <xf numFmtId="0" fontId="15" fillId="2" borderId="99" xfId="2" applyFont="1" applyFill="1" applyBorder="1" applyAlignment="1">
      <alignment vertical="center" shrinkToFit="1"/>
    </xf>
    <xf numFmtId="0" fontId="15" fillId="2" borderId="1" xfId="2" applyFont="1" applyFill="1" applyBorder="1" applyAlignment="1">
      <alignment horizontal="center" vertical="center" shrinkToFit="1"/>
    </xf>
    <xf numFmtId="0" fontId="15" fillId="2" borderId="27" xfId="2" applyFont="1" applyFill="1" applyBorder="1">
      <alignment vertical="center"/>
    </xf>
    <xf numFmtId="0" fontId="15" fillId="2" borderId="21" xfId="2" applyFont="1" applyFill="1" applyBorder="1">
      <alignment vertical="center"/>
    </xf>
    <xf numFmtId="0" fontId="15" fillId="2" borderId="0" xfId="2" applyFont="1" applyFill="1" applyAlignment="1">
      <alignment horizontal="left"/>
    </xf>
    <xf numFmtId="0" fontId="18" fillId="2" borderId="28" xfId="2" applyFont="1" applyFill="1" applyBorder="1" applyAlignment="1">
      <alignment horizontal="left" vertical="top" shrinkToFit="1"/>
    </xf>
    <xf numFmtId="0" fontId="18" fillId="2" borderId="2" xfId="2" applyFont="1" applyFill="1" applyBorder="1" applyAlignment="1">
      <alignment horizontal="center" vertical="top" shrinkToFit="1"/>
    </xf>
    <xf numFmtId="0" fontId="18" fillId="2" borderId="2" xfId="2" applyFont="1" applyFill="1" applyBorder="1" applyAlignment="1">
      <alignment horizontal="left" vertical="center"/>
    </xf>
    <xf numFmtId="0" fontId="18" fillId="2" borderId="29" xfId="2" applyFont="1" applyFill="1" applyBorder="1" applyAlignment="1">
      <alignment horizontal="left" vertical="center"/>
    </xf>
    <xf numFmtId="0" fontId="35" fillId="2" borderId="61" xfId="2" applyFont="1" applyFill="1" applyBorder="1" applyAlignment="1">
      <alignment horizontal="center" vertical="top" shrinkToFit="1"/>
    </xf>
    <xf numFmtId="0" fontId="35" fillId="2" borderId="62" xfId="2" applyFont="1" applyFill="1" applyBorder="1" applyAlignment="1">
      <alignment horizontal="center" vertical="top" shrinkToFit="1"/>
    </xf>
    <xf numFmtId="0" fontId="35" fillId="2" borderId="62" xfId="2" applyFont="1" applyFill="1" applyBorder="1" applyAlignment="1">
      <alignment horizontal="left" vertical="top" wrapText="1"/>
    </xf>
    <xf numFmtId="0" fontId="35" fillId="2" borderId="103" xfId="2" applyFont="1" applyFill="1" applyBorder="1" applyAlignment="1">
      <alignment horizontal="left" vertical="top" wrapText="1"/>
    </xf>
    <xf numFmtId="49" fontId="18" fillId="2" borderId="60" xfId="2" applyNumberFormat="1" applyFont="1" applyFill="1" applyBorder="1" applyAlignment="1">
      <alignment horizontal="center" vertical="center" shrinkToFit="1"/>
    </xf>
    <xf numFmtId="0" fontId="18" fillId="2" borderId="60" xfId="2" applyFont="1" applyFill="1" applyBorder="1" applyAlignment="1">
      <alignment horizontal="center" vertical="center" shrinkToFit="1"/>
    </xf>
    <xf numFmtId="0" fontId="18" fillId="2" borderId="73" xfId="2" applyFont="1" applyFill="1" applyBorder="1" applyAlignment="1">
      <alignment horizontal="right" vertical="center" shrinkToFit="1"/>
    </xf>
    <xf numFmtId="0" fontId="18" fillId="2" borderId="103" xfId="2" applyFont="1" applyFill="1" applyBorder="1" applyAlignment="1">
      <alignment horizontal="right" vertical="center" shrinkToFit="1"/>
    </xf>
    <xf numFmtId="0" fontId="18" fillId="2" borderId="76" xfId="2" applyFont="1" applyFill="1" applyBorder="1" applyAlignment="1">
      <alignment vertical="center" shrinkToFit="1"/>
    </xf>
    <xf numFmtId="0" fontId="23" fillId="2" borderId="76" xfId="2" applyFont="1" applyFill="1" applyBorder="1" applyAlignment="1">
      <alignment horizontal="center" vertical="center" shrinkToFit="1"/>
    </xf>
    <xf numFmtId="0" fontId="18" fillId="2" borderId="76" xfId="2" applyFont="1" applyFill="1" applyBorder="1" applyAlignment="1">
      <alignment horizontal="right" vertical="center" shrinkToFit="1"/>
    </xf>
    <xf numFmtId="0" fontId="36" fillId="2" borderId="77" xfId="2" applyFont="1" applyFill="1" applyBorder="1" applyAlignment="1">
      <alignment horizontal="center" vertical="center" textRotation="255"/>
    </xf>
    <xf numFmtId="0" fontId="15" fillId="2" borderId="2" xfId="2" applyFont="1" applyFill="1" applyBorder="1" applyAlignment="1"/>
    <xf numFmtId="0" fontId="15" fillId="2" borderId="2" xfId="2" applyFont="1" applyFill="1" applyBorder="1" applyAlignment="1">
      <alignment horizontal="right" vertical="center" shrinkToFit="1"/>
    </xf>
    <xf numFmtId="0" fontId="15" fillId="2" borderId="29" xfId="2" applyFont="1" applyFill="1" applyBorder="1" applyAlignment="1"/>
    <xf numFmtId="0" fontId="18" fillId="2" borderId="47" xfId="2" applyFont="1" applyFill="1" applyBorder="1" applyAlignment="1">
      <alignment horizontal="center" vertical="center" shrinkToFit="1"/>
    </xf>
    <xf numFmtId="0" fontId="15" fillId="2" borderId="50" xfId="2" applyFont="1" applyFill="1" applyBorder="1" applyAlignment="1"/>
    <xf numFmtId="0" fontId="15" fillId="2" borderId="50" xfId="2" applyFont="1" applyFill="1" applyBorder="1" applyAlignment="1">
      <alignment vertical="center" shrinkToFit="1"/>
    </xf>
    <xf numFmtId="0" fontId="15" fillId="2" borderId="51" xfId="2" applyFont="1" applyFill="1" applyBorder="1" applyAlignment="1"/>
    <xf numFmtId="0" fontId="15" fillId="2" borderId="110" xfId="2" applyFont="1" applyFill="1" applyBorder="1" applyAlignment="1">
      <alignment horizontal="center" vertical="center" shrinkToFit="1"/>
    </xf>
    <xf numFmtId="0" fontId="15" fillId="2" borderId="29" xfId="2" applyFont="1" applyFill="1" applyBorder="1">
      <alignment vertical="center"/>
    </xf>
    <xf numFmtId="0" fontId="18" fillId="2" borderId="53" xfId="2" applyFont="1" applyFill="1" applyBorder="1" applyAlignment="1">
      <alignment horizontal="center" vertical="center" shrinkToFit="1"/>
    </xf>
    <xf numFmtId="0" fontId="36" fillId="2" borderId="0" xfId="2" applyFont="1" applyFill="1" applyAlignment="1">
      <alignment vertical="center" wrapText="1"/>
    </xf>
    <xf numFmtId="0" fontId="15" fillId="2" borderId="0" xfId="2" applyFont="1" applyFill="1" applyAlignment="1"/>
    <xf numFmtId="0" fontId="15" fillId="2" borderId="2" xfId="2" applyFont="1" applyFill="1" applyBorder="1" applyAlignment="1">
      <alignment vertical="top"/>
    </xf>
    <xf numFmtId="0" fontId="15" fillId="2" borderId="2" xfId="2" applyFont="1" applyFill="1" applyBorder="1">
      <alignment vertical="center"/>
    </xf>
    <xf numFmtId="0" fontId="18" fillId="2" borderId="40" xfId="2" applyFont="1" applyFill="1" applyBorder="1" applyAlignment="1">
      <alignment horizontal="right" vertical="center" shrinkToFit="1"/>
    </xf>
    <xf numFmtId="0" fontId="15" fillId="2" borderId="2" xfId="2" applyFont="1" applyFill="1" applyBorder="1" applyAlignment="1">
      <alignment horizontal="distributed" vertical="center"/>
    </xf>
    <xf numFmtId="0" fontId="15" fillId="2" borderId="3" xfId="2" applyFont="1" applyFill="1" applyBorder="1" applyAlignment="1">
      <alignment horizontal="distributed" vertical="center"/>
    </xf>
    <xf numFmtId="0" fontId="15" fillId="2" borderId="2" xfId="2" applyFont="1" applyFill="1" applyBorder="1" applyAlignment="1">
      <alignment horizontal="left" vertical="center"/>
    </xf>
    <xf numFmtId="0" fontId="15" fillId="2" borderId="2" xfId="2" applyFont="1" applyFill="1" applyBorder="1" applyAlignment="1">
      <alignment horizontal="center" vertical="center"/>
    </xf>
    <xf numFmtId="0" fontId="15" fillId="2" borderId="2" xfId="2" applyFont="1" applyFill="1" applyBorder="1" applyAlignment="1">
      <alignment horizontal="right" vertical="center"/>
    </xf>
    <xf numFmtId="0" fontId="15" fillId="2" borderId="3" xfId="2" applyFont="1" applyFill="1" applyBorder="1">
      <alignment vertical="center"/>
    </xf>
    <xf numFmtId="0" fontId="18" fillId="2" borderId="53" xfId="2" applyFont="1" applyFill="1" applyBorder="1" applyAlignment="1">
      <alignment horizontal="right" vertical="center" shrinkToFit="1"/>
    </xf>
    <xf numFmtId="0" fontId="35" fillId="2" borderId="53" xfId="2" applyFont="1" applyFill="1" applyBorder="1" applyAlignment="1">
      <alignment horizontal="center" vertical="center" shrinkToFit="1"/>
    </xf>
    <xf numFmtId="0" fontId="18" fillId="2" borderId="53" xfId="2" applyFont="1" applyFill="1" applyBorder="1" applyAlignment="1">
      <alignment vertical="center" shrinkToFit="1"/>
    </xf>
    <xf numFmtId="0" fontId="23" fillId="2" borderId="60" xfId="2" applyFont="1" applyFill="1" applyBorder="1" applyAlignment="1">
      <alignment horizontal="center" vertical="center" shrinkToFit="1"/>
    </xf>
    <xf numFmtId="0" fontId="23" fillId="3" borderId="72" xfId="2" applyFont="1" applyFill="1" applyBorder="1" applyAlignment="1">
      <alignment vertical="center" wrapText="1"/>
    </xf>
    <xf numFmtId="0" fontId="23" fillId="3" borderId="116" xfId="2" applyFont="1" applyFill="1" applyBorder="1" applyAlignment="1">
      <alignment vertical="center" wrapText="1"/>
    </xf>
    <xf numFmtId="49" fontId="15" fillId="2" borderId="0" xfId="2" applyNumberFormat="1" applyFont="1" applyFill="1" applyAlignment="1">
      <alignment horizontal="center" vertical="center"/>
    </xf>
    <xf numFmtId="0" fontId="15" fillId="2" borderId="0" xfId="2" applyFont="1" applyFill="1" applyAlignment="1">
      <alignment horizontal="left" vertical="center"/>
    </xf>
    <xf numFmtId="0" fontId="35" fillId="2" borderId="0" xfId="2" applyFont="1" applyFill="1" applyAlignment="1">
      <alignment horizontal="center" vertical="center" wrapText="1"/>
    </xf>
    <xf numFmtId="0" fontId="18" fillId="2" borderId="0" xfId="2" applyFont="1" applyFill="1">
      <alignment vertical="center"/>
    </xf>
    <xf numFmtId="0" fontId="18" fillId="0" borderId="0" xfId="2" applyFont="1">
      <alignment vertical="center"/>
    </xf>
    <xf numFmtId="179" fontId="35" fillId="2" borderId="53" xfId="2" applyNumberFormat="1" applyFont="1" applyFill="1" applyBorder="1" applyAlignment="1">
      <alignment horizontal="center" vertical="center" shrinkToFit="1"/>
    </xf>
    <xf numFmtId="0" fontId="15" fillId="7" borderId="48" xfId="0" applyFont="1" applyFill="1" applyBorder="1" applyAlignment="1" applyProtection="1">
      <alignment horizontal="center" vertical="center"/>
      <protection locked="0"/>
    </xf>
    <xf numFmtId="0" fontId="15" fillId="5" borderId="48" xfId="0" applyFont="1" applyFill="1" applyBorder="1" applyAlignment="1">
      <alignment horizontal="center" vertical="center"/>
    </xf>
    <xf numFmtId="0" fontId="15" fillId="5" borderId="47" xfId="0" applyFont="1" applyFill="1" applyBorder="1" applyAlignment="1" applyProtection="1">
      <alignment horizontal="center" vertical="center"/>
      <protection locked="0"/>
    </xf>
    <xf numFmtId="0" fontId="45" fillId="0" borderId="0" xfId="0" applyFont="1">
      <alignment vertical="center"/>
    </xf>
    <xf numFmtId="0" fontId="41" fillId="0" borderId="0" xfId="0" applyFont="1">
      <alignment vertical="center"/>
    </xf>
    <xf numFmtId="49" fontId="15" fillId="0" borderId="0" xfId="0" applyNumberFormat="1" applyFont="1" applyAlignment="1">
      <alignment horizontal="center" vertical="center"/>
    </xf>
    <xf numFmtId="0" fontId="15" fillId="0" borderId="47" xfId="0" applyFont="1" applyBorder="1" applyAlignment="1">
      <alignment horizontal="distributed" vertical="center" indent="2"/>
    </xf>
    <xf numFmtId="0" fontId="15" fillId="0" borderId="48" xfId="0" applyFont="1" applyBorder="1" applyAlignment="1">
      <alignment horizontal="center" vertical="center" wrapText="1"/>
    </xf>
    <xf numFmtId="0" fontId="15" fillId="0" borderId="0" xfId="0" applyFont="1" applyAlignment="1">
      <alignment horizontal="left" vertical="center"/>
    </xf>
    <xf numFmtId="0" fontId="15" fillId="4" borderId="48" xfId="0" applyFont="1" applyFill="1" applyBorder="1" applyAlignment="1">
      <alignment horizontal="center" vertical="center"/>
    </xf>
    <xf numFmtId="0" fontId="15" fillId="0" borderId="48" xfId="0" applyFont="1" applyBorder="1" applyAlignment="1">
      <alignment horizontal="distributed" vertical="center" indent="2"/>
    </xf>
    <xf numFmtId="0" fontId="15" fillId="7" borderId="48" xfId="0" applyFont="1" applyFill="1" applyBorder="1" applyAlignment="1">
      <alignment horizontal="center" vertical="center"/>
    </xf>
    <xf numFmtId="31" fontId="18" fillId="0" borderId="35" xfId="0" applyNumberFormat="1" applyFont="1" applyBorder="1" applyAlignment="1">
      <alignment horizontal="center"/>
    </xf>
    <xf numFmtId="0" fontId="18" fillId="0" borderId="40" xfId="0" applyFont="1" applyBorder="1" applyAlignment="1">
      <alignment horizontal="center"/>
    </xf>
    <xf numFmtId="0" fontId="18" fillId="0" borderId="40" xfId="0" applyFont="1" applyBorder="1" applyAlignment="1">
      <alignment horizontal="center" vertical="center"/>
    </xf>
    <xf numFmtId="0" fontId="18" fillId="0" borderId="48" xfId="0" applyFont="1" applyBorder="1" applyAlignment="1">
      <alignment horizontal="center" vertical="center"/>
    </xf>
    <xf numFmtId="0" fontId="15" fillId="0" borderId="40" xfId="0" applyFont="1" applyBorder="1" applyAlignment="1">
      <alignment horizontal="center" vertical="center"/>
    </xf>
    <xf numFmtId="0" fontId="15" fillId="0" borderId="3" xfId="0" applyFont="1" applyBorder="1" applyAlignment="1">
      <alignment horizontal="center" vertical="center"/>
    </xf>
    <xf numFmtId="0" fontId="15" fillId="0" borderId="48" xfId="0" applyFont="1" applyBorder="1" applyAlignment="1">
      <alignment horizontal="center" vertical="center" shrinkToFit="1"/>
    </xf>
    <xf numFmtId="0" fontId="44" fillId="0" borderId="0" xfId="0" applyFont="1">
      <alignment vertical="center"/>
    </xf>
    <xf numFmtId="0" fontId="52" fillId="0" borderId="0" xfId="0" applyFont="1" applyAlignment="1">
      <alignment horizontal="center" vertical="center"/>
    </xf>
    <xf numFmtId="0" fontId="15" fillId="0" borderId="0" xfId="0" applyFont="1" applyAlignment="1">
      <alignment vertical="center" wrapText="1"/>
    </xf>
    <xf numFmtId="0" fontId="15" fillId="0" borderId="0" xfId="0" applyFont="1" applyAlignment="1">
      <alignment horizontal="distributed" vertical="center" wrapText="1" indent="2"/>
    </xf>
    <xf numFmtId="0" fontId="26" fillId="0" borderId="21" xfId="0" applyFont="1" applyBorder="1">
      <alignment vertical="center"/>
    </xf>
    <xf numFmtId="0" fontId="26" fillId="0" borderId="0" xfId="0" applyFont="1">
      <alignment vertical="center"/>
    </xf>
    <xf numFmtId="0" fontId="15" fillId="0" borderId="117" xfId="0" applyFont="1" applyBorder="1" applyAlignment="1">
      <alignment horizontal="distributed" vertical="center" indent="2" shrinkToFit="1"/>
    </xf>
    <xf numFmtId="0" fontId="15" fillId="0" borderId="118" xfId="0" applyFont="1" applyBorder="1" applyAlignment="1">
      <alignment horizontal="center" vertical="center" shrinkToFit="1"/>
    </xf>
    <xf numFmtId="0" fontId="15" fillId="0" borderId="119" xfId="0" applyFont="1" applyBorder="1" applyAlignment="1">
      <alignment horizontal="center" vertical="center" shrinkToFit="1"/>
    </xf>
    <xf numFmtId="0" fontId="15" fillId="0" borderId="23" xfId="0" applyFont="1" applyBorder="1" applyAlignment="1">
      <alignment horizontal="distributed" vertical="center" indent="2" shrinkToFit="1"/>
    </xf>
    <xf numFmtId="0" fontId="15" fillId="0" borderId="24"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117" xfId="0" applyFont="1" applyBorder="1" applyAlignment="1">
      <alignment horizontal="distributed" vertical="center" indent="2"/>
    </xf>
    <xf numFmtId="0" fontId="15" fillId="0" borderId="23" xfId="0" applyFont="1" applyBorder="1" applyAlignment="1">
      <alignment horizontal="distributed" vertical="center" indent="2"/>
    </xf>
    <xf numFmtId="0" fontId="15" fillId="0" borderId="120" xfId="0" applyFont="1" applyBorder="1" applyAlignment="1">
      <alignment horizontal="distributed" vertical="center" indent="2"/>
    </xf>
    <xf numFmtId="31" fontId="15" fillId="0" borderId="118" xfId="0" applyNumberFormat="1" applyFont="1" applyBorder="1" applyAlignment="1">
      <alignment horizontal="center" vertical="center" shrinkToFit="1"/>
    </xf>
    <xf numFmtId="0" fontId="15" fillId="0" borderId="40" xfId="0" applyFont="1" applyBorder="1">
      <alignment vertical="center"/>
    </xf>
    <xf numFmtId="0" fontId="15" fillId="0" borderId="29" xfId="0" applyFont="1" applyBorder="1">
      <alignment vertical="center"/>
    </xf>
    <xf numFmtId="0" fontId="15" fillId="0" borderId="48" xfId="0" applyFont="1" applyBorder="1" applyAlignment="1">
      <alignment horizontal="distributed" vertical="center" indent="1"/>
    </xf>
    <xf numFmtId="0" fontId="15" fillId="0" borderId="3" xfId="0" applyFont="1" applyBorder="1" applyAlignment="1">
      <alignment horizontal="center" vertical="center" shrinkToFit="1"/>
    </xf>
    <xf numFmtId="0" fontId="15" fillId="0" borderId="48" xfId="0" applyFont="1" applyBorder="1" applyAlignment="1" applyProtection="1">
      <alignment horizontal="center" vertical="center"/>
      <protection locked="0"/>
    </xf>
    <xf numFmtId="0" fontId="15" fillId="0" borderId="48" xfId="0" applyFont="1" applyBorder="1" applyProtection="1">
      <alignment vertical="center"/>
      <protection locked="0"/>
    </xf>
    <xf numFmtId="0" fontId="53" fillId="0" borderId="0" xfId="6" applyFont="1" applyAlignment="1">
      <alignment vertical="center"/>
    </xf>
    <xf numFmtId="0" fontId="54" fillId="0" borderId="0" xfId="6" applyFont="1" applyAlignment="1">
      <alignment vertical="center"/>
    </xf>
    <xf numFmtId="0" fontId="55" fillId="0" borderId="0" xfId="6" applyFont="1" applyAlignment="1">
      <alignment vertical="center" wrapText="1"/>
    </xf>
    <xf numFmtId="0" fontId="55" fillId="0" borderId="0" xfId="6" applyFont="1" applyAlignment="1">
      <alignment vertical="center"/>
    </xf>
    <xf numFmtId="0" fontId="53" fillId="0" borderId="0" xfId="6" applyFont="1" applyAlignment="1">
      <alignment horizontal="left" vertical="center"/>
    </xf>
    <xf numFmtId="0" fontId="53" fillId="0" borderId="0" xfId="6" applyFont="1" applyAlignment="1">
      <alignment horizontal="left"/>
    </xf>
    <xf numFmtId="0" fontId="59" fillId="0" borderId="0" xfId="6" applyFont="1" applyAlignment="1">
      <alignment horizontal="right" vertical="center" shrinkToFit="1"/>
    </xf>
    <xf numFmtId="0" fontId="59" fillId="0" borderId="0" xfId="6" applyFont="1" applyAlignment="1">
      <alignment horizontal="left" vertical="center" shrinkToFit="1"/>
    </xf>
    <xf numFmtId="0" fontId="58" fillId="0" borderId="0" xfId="6" applyFont="1" applyAlignment="1">
      <alignment horizontal="center" vertical="center" shrinkToFit="1"/>
    </xf>
    <xf numFmtId="0" fontId="59" fillId="0" borderId="0" xfId="6" applyFont="1" applyAlignment="1">
      <alignment vertical="center" shrinkToFit="1"/>
    </xf>
    <xf numFmtId="0" fontId="60" fillId="0" borderId="0" xfId="6" applyFont="1" applyAlignment="1">
      <alignment vertical="center" shrinkToFit="1"/>
    </xf>
    <xf numFmtId="0" fontId="60" fillId="0" borderId="9" xfId="6" applyFont="1" applyBorder="1" applyAlignment="1">
      <alignment vertical="center" shrinkToFit="1"/>
    </xf>
    <xf numFmtId="0" fontId="53" fillId="0" borderId="0" xfId="6" applyFont="1" applyAlignment="1">
      <alignment horizontal="center" vertical="center" wrapText="1"/>
    </xf>
    <xf numFmtId="0" fontId="53" fillId="0" borderId="0" xfId="6" applyFont="1" applyAlignment="1">
      <alignment horizontal="left" vertical="center" wrapText="1"/>
    </xf>
    <xf numFmtId="0" fontId="53" fillId="0" borderId="9" xfId="6" applyFont="1" applyBorder="1" applyAlignment="1">
      <alignment horizontal="left" vertical="center" wrapText="1"/>
    </xf>
    <xf numFmtId="0" fontId="53" fillId="0" borderId="0" xfId="6" applyFont="1" applyAlignment="1">
      <alignment horizontal="distributed" vertical="center"/>
    </xf>
    <xf numFmtId="0" fontId="61" fillId="0" borderId="0" xfId="0" applyFont="1" applyAlignment="1">
      <alignment horizontal="distributed" vertical="center"/>
    </xf>
    <xf numFmtId="0" fontId="57" fillId="0" borderId="0" xfId="6" applyFont="1" applyAlignment="1">
      <alignment horizontal="left" vertical="center"/>
    </xf>
    <xf numFmtId="0" fontId="66" fillId="0" borderId="0" xfId="6" applyFont="1" applyAlignment="1">
      <alignment vertical="center"/>
    </xf>
    <xf numFmtId="0" fontId="66" fillId="0" borderId="0" xfId="6" applyFont="1" applyAlignment="1">
      <alignment horizontal="left" vertical="center"/>
    </xf>
    <xf numFmtId="0" fontId="66" fillId="8" borderId="0" xfId="6" applyFont="1" applyFill="1" applyAlignment="1">
      <alignment vertical="center"/>
    </xf>
    <xf numFmtId="0" fontId="66" fillId="8" borderId="0" xfId="6" applyFont="1" applyFill="1" applyAlignment="1">
      <alignment horizontal="left" vertical="center"/>
    </xf>
    <xf numFmtId="0" fontId="66" fillId="0" borderId="0" xfId="6" applyFont="1" applyAlignment="1">
      <alignment horizontal="center" vertical="center"/>
    </xf>
    <xf numFmtId="0" fontId="69" fillId="0" borderId="0" xfId="6" applyFont="1" applyAlignment="1">
      <alignment vertical="center"/>
    </xf>
    <xf numFmtId="0" fontId="66" fillId="0" borderId="0" xfId="6" applyFont="1" applyAlignment="1">
      <alignment horizontal="left" vertical="center" indent="1"/>
    </xf>
    <xf numFmtId="0" fontId="70" fillId="0" borderId="1" xfId="6" applyFont="1" applyBorder="1"/>
    <xf numFmtId="31" fontId="67" fillId="0" borderId="0" xfId="0" applyNumberFormat="1" applyFont="1">
      <alignment vertical="center"/>
    </xf>
    <xf numFmtId="0" fontId="48" fillId="0" borderId="0" xfId="0" applyFont="1" applyAlignment="1">
      <alignment horizontal="left" wrapText="1"/>
    </xf>
    <xf numFmtId="0" fontId="15" fillId="9" borderId="48" xfId="0" applyFont="1" applyFill="1" applyBorder="1" applyAlignment="1">
      <alignment horizontal="center" vertical="center"/>
    </xf>
    <xf numFmtId="0" fontId="15" fillId="10" borderId="48" xfId="0" applyFont="1" applyFill="1" applyBorder="1" applyAlignment="1">
      <alignment horizontal="center" vertical="center"/>
    </xf>
    <xf numFmtId="0" fontId="15" fillId="9" borderId="48" xfId="0" applyFont="1" applyFill="1" applyBorder="1" applyAlignment="1" applyProtection="1">
      <alignment horizontal="center" vertical="center" shrinkToFit="1"/>
      <protection locked="0"/>
    </xf>
    <xf numFmtId="0" fontId="15" fillId="9" borderId="35" xfId="0" applyFont="1" applyFill="1" applyBorder="1" applyProtection="1">
      <alignment vertical="center"/>
      <protection locked="0"/>
    </xf>
    <xf numFmtId="0" fontId="15" fillId="9" borderId="28" xfId="0" applyFont="1" applyFill="1" applyBorder="1" applyProtection="1">
      <alignment vertical="center"/>
      <protection locked="0"/>
    </xf>
    <xf numFmtId="0" fontId="75" fillId="0" borderId="0" xfId="0" applyFont="1" applyAlignment="1">
      <alignment horizontal="right"/>
    </xf>
    <xf numFmtId="0" fontId="46" fillId="0" borderId="0" xfId="0" applyFont="1" applyAlignment="1">
      <alignment horizontal="right"/>
    </xf>
    <xf numFmtId="0" fontId="78" fillId="0" borderId="0" xfId="0" applyFont="1" applyAlignment="1">
      <alignment horizontal="left" vertical="center"/>
    </xf>
    <xf numFmtId="0" fontId="7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79" fillId="0" borderId="0" xfId="0" applyFont="1">
      <alignment vertical="center"/>
    </xf>
    <xf numFmtId="0" fontId="76" fillId="0" borderId="0" xfId="0" applyFont="1">
      <alignment vertical="center"/>
    </xf>
    <xf numFmtId="0" fontId="25" fillId="0" borderId="0" xfId="0" applyFont="1" applyAlignment="1">
      <alignment horizontal="center" vertical="center"/>
    </xf>
    <xf numFmtId="0" fontId="25" fillId="0" borderId="0" xfId="0" applyFont="1">
      <alignment vertical="center"/>
    </xf>
    <xf numFmtId="0" fontId="73" fillId="0" borderId="0" xfId="0" applyFont="1">
      <alignment vertical="center"/>
    </xf>
    <xf numFmtId="0" fontId="19" fillId="0" borderId="29" xfId="0" applyFont="1" applyBorder="1">
      <alignment vertical="center"/>
    </xf>
    <xf numFmtId="0" fontId="19" fillId="0" borderId="27" xfId="0" applyFont="1" applyBorder="1">
      <alignment vertical="center"/>
    </xf>
    <xf numFmtId="0" fontId="19" fillId="0" borderId="24" xfId="0" applyFont="1" applyBorder="1">
      <alignment vertical="center"/>
    </xf>
    <xf numFmtId="0" fontId="25" fillId="0" borderId="0" xfId="0" applyFont="1" applyAlignment="1">
      <alignment horizontal="left" vertical="center"/>
    </xf>
    <xf numFmtId="0" fontId="52" fillId="0" borderId="0" xfId="0" applyFont="1" applyAlignment="1">
      <alignment horizontal="center" vertical="center" shrinkToFit="1"/>
    </xf>
    <xf numFmtId="0" fontId="80" fillId="0" borderId="0" xfId="0" applyFont="1" applyAlignment="1">
      <alignment horizontal="center" vertical="center" shrinkToFit="1"/>
    </xf>
    <xf numFmtId="0" fontId="22" fillId="0" borderId="0" xfId="0" applyFont="1">
      <alignment vertical="center"/>
    </xf>
    <xf numFmtId="0" fontId="81" fillId="0" borderId="0" xfId="0" applyFont="1">
      <alignment vertical="center"/>
    </xf>
    <xf numFmtId="0" fontId="19" fillId="0" borderId="0" xfId="0" applyFont="1" applyAlignment="1">
      <alignment horizontal="left" vertical="center"/>
    </xf>
    <xf numFmtId="49" fontId="15" fillId="4" borderId="139" xfId="0" applyNumberFormat="1" applyFont="1" applyFill="1" applyBorder="1" applyAlignment="1" applyProtection="1">
      <alignment horizontal="right" vertical="center"/>
      <protection locked="0"/>
    </xf>
    <xf numFmtId="49" fontId="15" fillId="4" borderId="140" xfId="0" applyNumberFormat="1" applyFont="1" applyFill="1" applyBorder="1" applyAlignment="1" applyProtection="1">
      <alignment horizontal="center" vertical="center"/>
      <protection locked="0"/>
    </xf>
    <xf numFmtId="0" fontId="15" fillId="4" borderId="139" xfId="0" applyFont="1" applyFill="1" applyBorder="1" applyAlignment="1" applyProtection="1">
      <alignment horizontal="center" vertical="center" shrinkToFit="1"/>
      <protection locked="0"/>
    </xf>
    <xf numFmtId="0" fontId="15" fillId="4" borderId="141" xfId="0" applyFont="1" applyFill="1" applyBorder="1" applyAlignment="1" applyProtection="1">
      <alignment horizontal="center" vertical="center" shrinkToFit="1"/>
      <protection locked="0"/>
    </xf>
    <xf numFmtId="31" fontId="15" fillId="7" borderId="142" xfId="0" applyNumberFormat="1" applyFont="1" applyFill="1" applyBorder="1" applyAlignment="1" applyProtection="1">
      <alignment horizontal="center" vertical="center" shrinkToFit="1"/>
      <protection locked="0"/>
    </xf>
    <xf numFmtId="0" fontId="15" fillId="7" borderId="143" xfId="0" applyFont="1" applyFill="1" applyBorder="1" applyAlignment="1" applyProtection="1">
      <alignment horizontal="center" vertical="center" shrinkToFit="1"/>
      <protection locked="0"/>
    </xf>
    <xf numFmtId="0" fontId="15" fillId="7" borderId="144" xfId="0" applyFont="1" applyFill="1" applyBorder="1" applyAlignment="1" applyProtection="1">
      <alignment horizontal="center" vertical="center" shrinkToFit="1"/>
      <protection locked="0"/>
    </xf>
    <xf numFmtId="0" fontId="15" fillId="7" borderId="145" xfId="0" applyFont="1" applyFill="1" applyBorder="1" applyAlignment="1" applyProtection="1">
      <alignment horizontal="center" vertical="center" shrinkToFit="1"/>
      <protection locked="0"/>
    </xf>
    <xf numFmtId="0" fontId="15" fillId="7" borderId="142" xfId="0" applyFont="1" applyFill="1" applyBorder="1" applyAlignment="1" applyProtection="1">
      <alignment horizontal="center" vertical="center"/>
      <protection locked="0"/>
    </xf>
    <xf numFmtId="0" fontId="15" fillId="7" borderId="143" xfId="0" applyFont="1" applyFill="1" applyBorder="1" applyAlignment="1" applyProtection="1">
      <alignment horizontal="center" vertical="center"/>
      <protection locked="0"/>
    </xf>
    <xf numFmtId="49" fontId="15" fillId="7" borderId="139" xfId="0" applyNumberFormat="1" applyFont="1" applyFill="1" applyBorder="1" applyAlignment="1" applyProtection="1">
      <alignment horizontal="right" vertical="center"/>
      <protection locked="0"/>
    </xf>
    <xf numFmtId="49" fontId="15" fillId="7" borderId="140" xfId="0" applyNumberFormat="1" applyFont="1" applyFill="1" applyBorder="1" applyAlignment="1" applyProtection="1">
      <alignment horizontal="center" vertical="center"/>
      <protection locked="0"/>
    </xf>
    <xf numFmtId="0" fontId="15" fillId="7" borderId="142" xfId="0" applyFont="1" applyFill="1" applyBorder="1" applyAlignment="1" applyProtection="1">
      <alignment horizontal="center" vertical="center" shrinkToFit="1"/>
      <protection locked="0"/>
    </xf>
    <xf numFmtId="0" fontId="15" fillId="10" borderId="139" xfId="0" applyFont="1" applyFill="1" applyBorder="1" applyAlignment="1" applyProtection="1">
      <alignment horizontal="center" vertical="center" shrinkToFit="1"/>
      <protection locked="0"/>
    </xf>
    <xf numFmtId="0" fontId="15" fillId="10" borderId="141" xfId="0" applyFont="1" applyFill="1" applyBorder="1" applyAlignment="1" applyProtection="1">
      <alignment horizontal="center" vertical="center" shrinkToFit="1"/>
      <protection locked="0"/>
    </xf>
    <xf numFmtId="0" fontId="15" fillId="7" borderId="139" xfId="0" applyFont="1" applyFill="1" applyBorder="1" applyAlignment="1" applyProtection="1">
      <alignment horizontal="center" vertical="center" shrinkToFit="1"/>
      <protection locked="0"/>
    </xf>
    <xf numFmtId="0" fontId="15" fillId="7" borderId="141" xfId="0" applyFont="1" applyFill="1" applyBorder="1" applyAlignment="1" applyProtection="1">
      <alignment horizontal="center" vertical="center" shrinkToFit="1"/>
      <protection locked="0"/>
    </xf>
    <xf numFmtId="49" fontId="15" fillId="5" borderId="139" xfId="0" applyNumberFormat="1" applyFont="1" applyFill="1" applyBorder="1" applyAlignment="1">
      <alignment horizontal="right" vertical="center"/>
    </xf>
    <xf numFmtId="49" fontId="15" fillId="5" borderId="140" xfId="0" applyNumberFormat="1" applyFont="1" applyFill="1" applyBorder="1" applyAlignment="1">
      <alignment horizontal="center" vertical="center"/>
    </xf>
    <xf numFmtId="0" fontId="50" fillId="7" borderId="48" xfId="0" applyFont="1" applyFill="1" applyBorder="1" applyAlignment="1" applyProtection="1">
      <alignment horizontal="center" vertical="center"/>
      <protection locked="0"/>
    </xf>
    <xf numFmtId="0" fontId="82" fillId="0" borderId="0" xfId="0" applyFont="1" applyAlignment="1">
      <alignment horizontal="left" vertical="center" indent="4"/>
    </xf>
    <xf numFmtId="0" fontId="22" fillId="11" borderId="0" xfId="0" applyFont="1" applyFill="1" applyAlignment="1" applyProtection="1">
      <alignment horizontal="center" vertical="center"/>
      <protection locked="0"/>
    </xf>
    <xf numFmtId="0" fontId="44" fillId="0" borderId="137" xfId="0" applyFont="1" applyBorder="1" applyAlignment="1">
      <alignment horizontal="center" vertical="center"/>
    </xf>
    <xf numFmtId="0" fontId="44" fillId="0" borderId="138" xfId="0" applyFont="1" applyBorder="1" applyAlignment="1">
      <alignment horizontal="center" vertical="center"/>
    </xf>
    <xf numFmtId="0" fontId="73" fillId="0" borderId="0" xfId="0" applyFont="1" applyAlignment="1">
      <alignment horizontal="left" vertical="center"/>
    </xf>
    <xf numFmtId="0" fontId="77" fillId="0" borderId="0" xfId="0" applyFont="1" applyAlignment="1">
      <alignment horizontal="left" vertical="center" shrinkToFit="1"/>
    </xf>
    <xf numFmtId="0" fontId="44" fillId="4" borderId="35" xfId="0" applyFont="1" applyFill="1" applyBorder="1" applyAlignment="1">
      <alignment horizontal="center" vertical="center"/>
    </xf>
    <xf numFmtId="0" fontId="44" fillId="4" borderId="40" xfId="0" applyFont="1" applyFill="1" applyBorder="1" applyAlignment="1">
      <alignment horizontal="center" vertical="center"/>
    </xf>
    <xf numFmtId="0" fontId="15" fillId="7" borderId="35" xfId="0" applyFont="1" applyFill="1" applyBorder="1" applyAlignment="1">
      <alignment horizontal="center" vertical="center"/>
    </xf>
    <xf numFmtId="0" fontId="15" fillId="7" borderId="40" xfId="0" applyFont="1" applyFill="1" applyBorder="1" applyAlignment="1">
      <alignment horizontal="center" vertical="center"/>
    </xf>
    <xf numFmtId="0" fontId="15" fillId="9" borderId="35" xfId="0" applyFont="1" applyFill="1" applyBorder="1" applyAlignment="1">
      <alignment horizontal="center" vertical="center"/>
    </xf>
    <xf numFmtId="0" fontId="15" fillId="9" borderId="40" xfId="0" applyFont="1" applyFill="1" applyBorder="1" applyAlignment="1">
      <alignment horizontal="center" vertical="center"/>
    </xf>
    <xf numFmtId="0" fontId="19" fillId="0" borderId="146" xfId="0" applyFont="1" applyBorder="1" applyAlignment="1">
      <alignment horizontal="left" vertical="center" wrapText="1"/>
    </xf>
    <xf numFmtId="0" fontId="19" fillId="0" borderId="147" xfId="0" applyFont="1" applyBorder="1" applyAlignment="1">
      <alignment horizontal="left" vertical="center" wrapText="1"/>
    </xf>
    <xf numFmtId="0" fontId="19" fillId="0" borderId="148" xfId="0" applyFont="1" applyBorder="1" applyAlignment="1">
      <alignment horizontal="left" vertical="center" wrapText="1"/>
    </xf>
    <xf numFmtId="0" fontId="19" fillId="0" borderId="149" xfId="0" applyFont="1" applyBorder="1" applyAlignment="1">
      <alignment horizontal="left" vertical="center" wrapText="1"/>
    </xf>
    <xf numFmtId="0" fontId="19" fillId="0" borderId="0" xfId="0" applyFont="1" applyAlignment="1">
      <alignment horizontal="left" vertical="center" wrapText="1"/>
    </xf>
    <xf numFmtId="0" fontId="19" fillId="0" borderId="150" xfId="0" applyFont="1" applyBorder="1" applyAlignment="1">
      <alignment horizontal="left" vertical="center" wrapText="1"/>
    </xf>
    <xf numFmtId="0" fontId="19" fillId="0" borderId="151" xfId="0" applyFont="1" applyBorder="1" applyAlignment="1">
      <alignment horizontal="left" vertical="center" wrapText="1"/>
    </xf>
    <xf numFmtId="0" fontId="19" fillId="0" borderId="152" xfId="0" applyFont="1" applyBorder="1" applyAlignment="1">
      <alignment horizontal="left" vertical="center" wrapText="1"/>
    </xf>
    <xf numFmtId="0" fontId="19" fillId="0" borderId="153" xfId="0" applyFont="1" applyBorder="1" applyAlignment="1">
      <alignment horizontal="left" vertical="center" wrapText="1"/>
    </xf>
    <xf numFmtId="0" fontId="15" fillId="10" borderId="35" xfId="0" applyFont="1" applyFill="1" applyBorder="1" applyAlignment="1">
      <alignment horizontal="center" vertical="center"/>
    </xf>
    <xf numFmtId="0" fontId="15" fillId="10" borderId="40" xfId="0" applyFont="1" applyFill="1" applyBorder="1" applyAlignment="1">
      <alignment horizontal="center" vertical="center"/>
    </xf>
    <xf numFmtId="0" fontId="44" fillId="0" borderId="0" xfId="0" applyFont="1" applyAlignment="1">
      <alignment horizontal="left" vertical="center" wrapText="1"/>
    </xf>
    <xf numFmtId="0" fontId="0" fillId="0" borderId="0" xfId="0" applyAlignment="1">
      <alignment horizontal="left" vertical="center" wrapText="1"/>
    </xf>
    <xf numFmtId="0" fontId="18" fillId="0" borderId="0" xfId="0" applyFont="1" applyAlignment="1">
      <alignment horizontal="left" vertical="center" wrapText="1"/>
    </xf>
    <xf numFmtId="0" fontId="15" fillId="0" borderId="0" xfId="0" applyFont="1" applyAlignment="1">
      <alignment horizontal="left" vertical="center" wrapText="1"/>
    </xf>
    <xf numFmtId="0" fontId="44" fillId="0" borderId="0" xfId="0" applyFont="1" applyAlignment="1">
      <alignment horizontal="left" wrapText="1"/>
    </xf>
    <xf numFmtId="0" fontId="44" fillId="0" borderId="0" xfId="0" applyFont="1" applyAlignment="1">
      <alignment horizontal="left" vertical="top" wrapText="1" indent="1"/>
    </xf>
    <xf numFmtId="0" fontId="44" fillId="0" borderId="0" xfId="0" applyFont="1" applyAlignment="1">
      <alignment horizontal="left" vertical="top" wrapText="1"/>
    </xf>
    <xf numFmtId="0" fontId="15" fillId="9" borderId="48" xfId="0" applyFont="1" applyFill="1" applyBorder="1" applyAlignment="1" applyProtection="1">
      <alignment horizontal="left" vertical="top" wrapText="1" indent="1"/>
      <protection locked="0"/>
    </xf>
    <xf numFmtId="0" fontId="15" fillId="4" borderId="48" xfId="0" applyFont="1" applyFill="1" applyBorder="1" applyAlignment="1" applyProtection="1">
      <alignment horizontal="left" vertical="top" wrapText="1" indent="1"/>
      <protection locked="0"/>
    </xf>
    <xf numFmtId="56" fontId="15" fillId="9" borderId="35" xfId="0" applyNumberFormat="1" applyFont="1" applyFill="1" applyBorder="1" applyAlignment="1" applyProtection="1">
      <alignment horizontal="center" vertical="center" shrinkToFit="1"/>
      <protection locked="0"/>
    </xf>
    <xf numFmtId="56" fontId="15" fillId="9" borderId="3" xfId="0" applyNumberFormat="1" applyFont="1" applyFill="1" applyBorder="1" applyAlignment="1" applyProtection="1">
      <alignment horizontal="center" vertical="center" shrinkToFit="1"/>
      <protection locked="0"/>
    </xf>
    <xf numFmtId="56" fontId="15" fillId="9" borderId="40" xfId="0" applyNumberFormat="1" applyFont="1" applyFill="1" applyBorder="1" applyAlignment="1" applyProtection="1">
      <alignment horizontal="center" vertical="center" shrinkToFit="1"/>
      <protection locked="0"/>
    </xf>
    <xf numFmtId="0" fontId="15" fillId="0" borderId="48" xfId="0" applyFont="1" applyBorder="1" applyAlignment="1">
      <alignment horizontal="center" vertical="center" shrinkToFit="1"/>
    </xf>
    <xf numFmtId="0" fontId="15" fillId="9" borderId="48" xfId="0" applyFont="1" applyFill="1" applyBorder="1" applyAlignment="1" applyProtection="1">
      <alignment horizontal="left" vertical="center" indent="1" shrinkToFit="1"/>
      <protection locked="0"/>
    </xf>
    <xf numFmtId="0" fontId="15" fillId="0" borderId="35" xfId="0" applyFont="1" applyBorder="1" applyAlignment="1">
      <alignment horizontal="center" vertical="center"/>
    </xf>
    <xf numFmtId="0" fontId="15" fillId="0" borderId="40" xfId="0" applyFont="1" applyBorder="1" applyAlignment="1">
      <alignment horizontal="center" vertical="center"/>
    </xf>
    <xf numFmtId="0" fontId="18" fillId="0" borderId="48" xfId="0" applyFont="1" applyBorder="1" applyAlignment="1">
      <alignment horizontal="center" vertical="center" shrinkToFit="1"/>
    </xf>
    <xf numFmtId="0" fontId="15" fillId="7" borderId="35" xfId="0" applyFont="1" applyFill="1" applyBorder="1" applyAlignment="1" applyProtection="1">
      <alignment horizontal="center" vertical="center"/>
      <protection locked="0"/>
    </xf>
    <xf numFmtId="0" fontId="15" fillId="7" borderId="40" xfId="0" applyFont="1" applyFill="1" applyBorder="1" applyAlignment="1" applyProtection="1">
      <alignment horizontal="center" vertical="center"/>
      <protection locked="0"/>
    </xf>
    <xf numFmtId="0" fontId="15" fillId="7" borderId="48" xfId="0" applyFont="1" applyFill="1" applyBorder="1" applyAlignment="1" applyProtection="1">
      <alignment horizontal="left" vertical="center" indent="1" shrinkToFit="1"/>
      <protection locked="0"/>
    </xf>
    <xf numFmtId="0" fontId="15" fillId="0" borderId="48" xfId="0" applyFont="1" applyBorder="1" applyAlignment="1">
      <alignment horizontal="center" vertical="center"/>
    </xf>
    <xf numFmtId="49" fontId="15" fillId="7" borderId="48" xfId="0" applyNumberFormat="1" applyFont="1" applyFill="1" applyBorder="1" applyAlignment="1" applyProtection="1">
      <alignment horizontal="center" vertical="center"/>
      <protection locked="0"/>
    </xf>
    <xf numFmtId="31" fontId="15" fillId="0" borderId="23" xfId="0" applyNumberFormat="1" applyFont="1" applyBorder="1" applyAlignment="1">
      <alignment horizontal="center" vertical="center"/>
    </xf>
    <xf numFmtId="0" fontId="15" fillId="7" borderId="48" xfId="0" applyFont="1" applyFill="1" applyBorder="1" applyAlignment="1" applyProtection="1">
      <alignment horizontal="center" vertical="center"/>
      <protection locked="0"/>
    </xf>
    <xf numFmtId="0" fontId="48" fillId="0" borderId="0" xfId="0" applyFont="1" applyAlignment="1">
      <alignment horizontal="left" wrapText="1"/>
    </xf>
    <xf numFmtId="0" fontId="15" fillId="10" borderId="48" xfId="0" applyFont="1" applyFill="1" applyBorder="1" applyAlignment="1" applyProtection="1">
      <alignment horizontal="left" vertical="top" wrapText="1" indent="1"/>
      <protection locked="0"/>
    </xf>
    <xf numFmtId="0" fontId="15" fillId="0" borderId="48" xfId="0" applyFont="1" applyBorder="1" applyAlignment="1">
      <alignment horizontal="left" vertical="center" indent="1" shrinkToFit="1"/>
    </xf>
    <xf numFmtId="0" fontId="15" fillId="0" borderId="47" xfId="0" applyFont="1" applyBorder="1" applyAlignment="1">
      <alignment horizontal="left" vertical="center" indent="1" shrinkToFit="1"/>
    </xf>
    <xf numFmtId="0" fontId="15" fillId="0" borderId="48" xfId="0" applyFont="1" applyBorder="1" applyAlignment="1">
      <alignment horizontal="center" vertical="distributed" textRotation="255" indent="2"/>
    </xf>
    <xf numFmtId="0" fontId="15" fillId="7" borderId="23" xfId="0" applyFont="1" applyFill="1" applyBorder="1" applyAlignment="1" applyProtection="1">
      <alignment horizontal="left" vertical="center" indent="1" shrinkToFit="1"/>
      <protection locked="0"/>
    </xf>
    <xf numFmtId="49" fontId="15" fillId="7" borderId="140" xfId="0" applyNumberFormat="1" applyFont="1" applyFill="1" applyBorder="1" applyAlignment="1" applyProtection="1">
      <alignment horizontal="left" vertical="center"/>
      <protection locked="0"/>
    </xf>
    <xf numFmtId="49" fontId="15" fillId="7" borderId="141" xfId="0" applyNumberFormat="1" applyFont="1" applyFill="1" applyBorder="1" applyAlignment="1" applyProtection="1">
      <alignment horizontal="left" vertical="center"/>
      <protection locked="0"/>
    </xf>
    <xf numFmtId="0" fontId="48" fillId="6" borderId="48" xfId="0" applyFont="1" applyFill="1" applyBorder="1" applyAlignment="1">
      <alignment horizontal="left" vertical="center" shrinkToFit="1"/>
    </xf>
    <xf numFmtId="31" fontId="15" fillId="7" borderId="48" xfId="0" applyNumberFormat="1" applyFont="1" applyFill="1" applyBorder="1" applyAlignment="1" applyProtection="1">
      <alignment horizontal="center" vertical="center" shrinkToFit="1"/>
      <protection locked="0"/>
    </xf>
    <xf numFmtId="0" fontId="15" fillId="0" borderId="48" xfId="0" applyFont="1" applyBorder="1" applyAlignment="1">
      <alignment horizontal="distributed" vertical="center" indent="2"/>
    </xf>
    <xf numFmtId="0" fontId="49" fillId="0" borderId="21" xfId="0" applyFont="1" applyBorder="1" applyAlignment="1">
      <alignment horizontal="left" vertical="distributed" wrapText="1"/>
    </xf>
    <xf numFmtId="0" fontId="49" fillId="0" borderId="0" xfId="0" applyFont="1" applyAlignment="1">
      <alignment horizontal="left" vertical="distributed" wrapText="1"/>
    </xf>
    <xf numFmtId="0" fontId="15" fillId="0" borderId="0" xfId="0" applyFont="1" applyAlignment="1">
      <alignment horizontal="left" vertical="top" wrapText="1"/>
    </xf>
    <xf numFmtId="0" fontId="15" fillId="4" borderId="35" xfId="0" applyFont="1" applyFill="1" applyBorder="1" applyAlignment="1" applyProtection="1">
      <alignment horizontal="left" vertical="center" indent="1" shrinkToFit="1"/>
      <protection locked="0"/>
    </xf>
    <xf numFmtId="0" fontId="15" fillId="4" borderId="3" xfId="0" applyFont="1" applyFill="1" applyBorder="1" applyAlignment="1" applyProtection="1">
      <alignment horizontal="left" vertical="center" indent="1" shrinkToFit="1"/>
      <protection locked="0"/>
    </xf>
    <xf numFmtId="0" fontId="15" fillId="4" borderId="40" xfId="0" applyFont="1" applyFill="1" applyBorder="1" applyAlignment="1" applyProtection="1">
      <alignment horizontal="left" vertical="center" indent="1" shrinkToFit="1"/>
      <protection locked="0"/>
    </xf>
    <xf numFmtId="0" fontId="15" fillId="0" borderId="48" xfId="0" applyFont="1" applyBorder="1" applyAlignment="1">
      <alignment horizontal="center" vertical="center" wrapText="1"/>
    </xf>
    <xf numFmtId="0" fontId="15" fillId="4" borderId="48" xfId="0" applyFont="1" applyFill="1" applyBorder="1" applyAlignment="1" applyProtection="1">
      <alignment horizontal="left" vertical="center" indent="1" shrinkToFit="1"/>
      <protection locked="0"/>
    </xf>
    <xf numFmtId="31" fontId="15" fillId="10" borderId="48" xfId="0" applyNumberFormat="1" applyFont="1" applyFill="1" applyBorder="1" applyAlignment="1" applyProtection="1">
      <alignment horizontal="center" vertical="center" shrinkToFit="1"/>
      <protection locked="0"/>
    </xf>
    <xf numFmtId="0" fontId="15" fillId="10" borderId="35" xfId="0" applyFont="1" applyFill="1" applyBorder="1" applyAlignment="1" applyProtection="1">
      <alignment horizontal="left" vertical="center" indent="1" shrinkToFit="1"/>
      <protection locked="0"/>
    </xf>
    <xf numFmtId="0" fontId="15" fillId="10" borderId="3" xfId="0" applyFont="1" applyFill="1" applyBorder="1" applyAlignment="1" applyProtection="1">
      <alignment horizontal="left" vertical="center" indent="1" shrinkToFit="1"/>
      <protection locked="0"/>
    </xf>
    <xf numFmtId="0" fontId="15" fillId="10" borderId="40" xfId="0" applyFont="1" applyFill="1" applyBorder="1" applyAlignment="1" applyProtection="1">
      <alignment horizontal="left" vertical="center" indent="1" shrinkToFit="1"/>
      <protection locked="0"/>
    </xf>
    <xf numFmtId="0" fontId="15" fillId="0" borderId="3" xfId="0" applyFont="1" applyBorder="1" applyAlignment="1">
      <alignment horizontal="center" vertical="center"/>
    </xf>
    <xf numFmtId="0" fontId="15" fillId="5" borderId="48" xfId="0" applyFont="1" applyFill="1" applyBorder="1" applyAlignment="1">
      <alignment horizontal="left" vertical="center" indent="1" shrinkToFit="1"/>
    </xf>
    <xf numFmtId="49" fontId="15" fillId="5" borderId="140" xfId="0" applyNumberFormat="1" applyFont="1" applyFill="1" applyBorder="1" applyAlignment="1">
      <alignment horizontal="left" vertical="center"/>
    </xf>
    <xf numFmtId="49" fontId="15" fillId="5" borderId="141" xfId="0" applyNumberFormat="1" applyFont="1" applyFill="1" applyBorder="1" applyAlignment="1">
      <alignment horizontal="left" vertical="center"/>
    </xf>
    <xf numFmtId="0" fontId="18" fillId="0" borderId="35" xfId="0" applyFont="1" applyBorder="1" applyAlignment="1">
      <alignment horizontal="center" vertical="center"/>
    </xf>
    <xf numFmtId="0" fontId="18" fillId="0" borderId="3" xfId="0" applyFont="1" applyBorder="1" applyAlignment="1">
      <alignment horizontal="center" vertical="center"/>
    </xf>
    <xf numFmtId="31" fontId="15" fillId="4" borderId="48" xfId="0" applyNumberFormat="1" applyFont="1" applyFill="1" applyBorder="1" applyAlignment="1" applyProtection="1">
      <alignment horizontal="center" vertical="center" shrinkToFit="1"/>
      <protection locked="0"/>
    </xf>
    <xf numFmtId="0" fontId="15" fillId="5" borderId="48" xfId="0" applyFont="1" applyFill="1" applyBorder="1" applyAlignment="1" applyProtection="1">
      <alignment horizontal="left" vertical="center" indent="1" shrinkToFit="1"/>
      <protection locked="0"/>
    </xf>
    <xf numFmtId="31" fontId="15" fillId="4" borderId="35" xfId="0" applyNumberFormat="1" applyFont="1" applyFill="1" applyBorder="1" applyAlignment="1" applyProtection="1">
      <alignment horizontal="center" vertical="center" shrinkToFit="1"/>
      <protection locked="0"/>
    </xf>
    <xf numFmtId="31" fontId="15" fillId="4" borderId="3" xfId="0" applyNumberFormat="1" applyFont="1" applyFill="1" applyBorder="1" applyAlignment="1" applyProtection="1">
      <alignment horizontal="center" vertical="center" shrinkToFit="1"/>
      <protection locked="0"/>
    </xf>
    <xf numFmtId="49" fontId="15" fillId="4" borderId="140" xfId="0" applyNumberFormat="1" applyFont="1" applyFill="1" applyBorder="1" applyAlignment="1" applyProtection="1">
      <alignment horizontal="left" vertical="center"/>
      <protection locked="0"/>
    </xf>
    <xf numFmtId="49" fontId="15" fillId="4" borderId="141" xfId="0" applyNumberFormat="1" applyFont="1" applyFill="1" applyBorder="1" applyAlignment="1" applyProtection="1">
      <alignment horizontal="left" vertical="center"/>
      <protection locked="0"/>
    </xf>
    <xf numFmtId="0" fontId="18" fillId="0" borderId="48" xfId="0" applyFont="1" applyBorder="1" applyAlignment="1">
      <alignment horizontal="center" vertical="center"/>
    </xf>
    <xf numFmtId="0" fontId="15" fillId="4" borderId="48" xfId="0" applyFont="1" applyFill="1" applyBorder="1" applyAlignment="1" applyProtection="1">
      <alignment horizontal="center" vertical="center" shrinkToFit="1"/>
      <protection locked="0"/>
    </xf>
    <xf numFmtId="0" fontId="0" fillId="4" borderId="48" xfId="0" applyFill="1" applyBorder="1" applyAlignment="1" applyProtection="1">
      <alignment vertical="center" shrinkToFit="1"/>
      <protection locked="0"/>
    </xf>
    <xf numFmtId="0" fontId="15" fillId="0" borderId="47" xfId="0" applyFont="1" applyBorder="1" applyAlignment="1">
      <alignment horizontal="distributed" vertical="center" indent="2"/>
    </xf>
    <xf numFmtId="0" fontId="15" fillId="0" borderId="20" xfId="0" applyFont="1" applyBorder="1" applyAlignment="1">
      <alignment horizontal="distributed" vertical="center" indent="2"/>
    </xf>
    <xf numFmtId="0" fontId="0" fillId="0" borderId="23" xfId="0" applyBorder="1" applyAlignment="1">
      <alignment horizontal="distributed" vertical="center" indent="2"/>
    </xf>
    <xf numFmtId="0" fontId="15" fillId="0" borderId="35" xfId="0" applyFont="1" applyBorder="1" applyAlignment="1">
      <alignment horizontal="left" vertical="center"/>
    </xf>
    <xf numFmtId="0" fontId="15" fillId="0" borderId="40" xfId="0" applyFont="1" applyBorder="1" applyAlignment="1">
      <alignment horizontal="left" vertical="center"/>
    </xf>
    <xf numFmtId="0" fontId="15" fillId="0" borderId="29" xfId="0" applyFont="1" applyBorder="1" applyAlignment="1">
      <alignment horizontal="left" vertical="center"/>
    </xf>
    <xf numFmtId="0" fontId="26" fillId="0" borderId="85" xfId="1" applyFont="1" applyBorder="1" applyAlignment="1">
      <alignment horizontal="center" vertical="center"/>
    </xf>
    <xf numFmtId="0" fontId="26" fillId="0" borderId="3" xfId="1" applyFont="1" applyBorder="1" applyAlignment="1">
      <alignment horizontal="center" vertical="center"/>
    </xf>
    <xf numFmtId="0" fontId="26" fillId="0" borderId="40" xfId="1" applyFont="1" applyBorder="1" applyAlignment="1">
      <alignment horizontal="center" vertical="center"/>
    </xf>
    <xf numFmtId="0" fontId="27" fillId="3" borderId="35" xfId="1" applyFont="1" applyFill="1" applyBorder="1" applyAlignment="1">
      <alignment horizontal="center" vertical="center" wrapText="1" shrinkToFit="1"/>
    </xf>
    <xf numFmtId="0" fontId="27" fillId="3" borderId="3" xfId="1" applyFont="1" applyFill="1" applyBorder="1" applyAlignment="1">
      <alignment horizontal="center" vertical="center" wrapText="1" shrinkToFit="1"/>
    </xf>
    <xf numFmtId="0" fontId="27" fillId="3" borderId="84" xfId="1" applyFont="1" applyFill="1" applyBorder="1" applyAlignment="1">
      <alignment horizontal="center" vertical="center" wrapText="1" shrinkToFit="1"/>
    </xf>
    <xf numFmtId="0" fontId="32" fillId="0" borderId="61" xfId="1" applyFont="1" applyBorder="1" applyAlignment="1">
      <alignment horizontal="left" vertical="center" wrapText="1"/>
    </xf>
    <xf numFmtId="0" fontId="32" fillId="0" borderId="62" xfId="1" applyFont="1" applyBorder="1" applyAlignment="1">
      <alignment horizontal="left" vertical="center" wrapText="1"/>
    </xf>
    <xf numFmtId="0" fontId="32" fillId="0" borderId="63" xfId="1" applyFont="1" applyBorder="1" applyAlignment="1">
      <alignment horizontal="left" vertical="center" wrapText="1"/>
    </xf>
    <xf numFmtId="0" fontId="32" fillId="0" borderId="64" xfId="1" applyFont="1" applyBorder="1" applyAlignment="1">
      <alignment horizontal="left" vertical="center" wrapText="1"/>
    </xf>
    <xf numFmtId="0" fontId="32" fillId="0" borderId="0" xfId="1" applyFont="1" applyAlignment="1">
      <alignment horizontal="left" vertical="center" wrapText="1"/>
    </xf>
    <xf numFmtId="0" fontId="32" fillId="0" borderId="65" xfId="1" applyFont="1" applyBorder="1" applyAlignment="1">
      <alignment horizontal="left" vertical="center" wrapText="1"/>
    </xf>
    <xf numFmtId="0" fontId="32" fillId="0" borderId="66" xfId="1" applyFont="1" applyBorder="1" applyAlignment="1">
      <alignment horizontal="left" vertical="center" wrapText="1"/>
    </xf>
    <xf numFmtId="0" fontId="32" fillId="0" borderId="50" xfId="1" applyFont="1" applyBorder="1" applyAlignment="1">
      <alignment horizontal="left" vertical="center" wrapText="1"/>
    </xf>
    <xf numFmtId="0" fontId="32" fillId="0" borderId="67" xfId="1" applyFont="1" applyBorder="1" applyAlignment="1">
      <alignment horizontal="left" vertical="center" wrapText="1"/>
    </xf>
    <xf numFmtId="0" fontId="26" fillId="0" borderId="68" xfId="1" applyFont="1" applyBorder="1" applyAlignment="1">
      <alignment horizontal="center" vertical="center"/>
    </xf>
    <xf numFmtId="0" fontId="26" fillId="0" borderId="60" xfId="1" applyFont="1" applyBorder="1" applyAlignment="1">
      <alignment horizontal="center" vertical="center"/>
    </xf>
    <xf numFmtId="0" fontId="26" fillId="0" borderId="69" xfId="1" applyFont="1" applyBorder="1" applyAlignment="1">
      <alignment horizontal="center" vertical="center"/>
    </xf>
    <xf numFmtId="179" fontId="26" fillId="0" borderId="1" xfId="1" applyNumberFormat="1" applyFont="1" applyBorder="1" applyAlignment="1">
      <alignment horizontal="center" vertical="center" shrinkToFit="1"/>
    </xf>
    <xf numFmtId="0" fontId="26" fillId="0" borderId="0" xfId="1" applyFont="1" applyAlignment="1">
      <alignment horizontal="center" vertical="center" shrinkToFit="1"/>
    </xf>
    <xf numFmtId="0" fontId="32" fillId="3" borderId="35" xfId="1" applyFont="1" applyFill="1" applyBorder="1" applyAlignment="1">
      <alignment horizontal="center" vertical="center" wrapText="1"/>
    </xf>
    <xf numFmtId="0" fontId="32" fillId="3" borderId="3" xfId="1" applyFont="1" applyFill="1" applyBorder="1" applyAlignment="1">
      <alignment horizontal="center" vertical="center" wrapText="1"/>
    </xf>
    <xf numFmtId="0" fontId="32" fillId="3" borderId="84" xfId="1" applyFont="1" applyFill="1" applyBorder="1" applyAlignment="1">
      <alignment horizontal="center" vertical="center" wrapText="1"/>
    </xf>
    <xf numFmtId="0" fontId="27" fillId="0" borderId="85" xfId="1" applyFont="1" applyBorder="1" applyAlignment="1">
      <alignment horizontal="center" vertical="center" shrinkToFit="1"/>
    </xf>
    <xf numFmtId="0" fontId="27" fillId="0" borderId="3" xfId="1" applyFont="1" applyBorder="1" applyAlignment="1">
      <alignment horizontal="center" vertical="center" shrinkToFit="1"/>
    </xf>
    <xf numFmtId="0" fontId="27" fillId="0" borderId="40" xfId="1" applyFont="1" applyBorder="1" applyAlignment="1">
      <alignment horizontal="center" vertical="center" shrinkToFit="1"/>
    </xf>
    <xf numFmtId="0" fontId="27" fillId="3" borderId="35" xfId="1" applyFont="1" applyFill="1" applyBorder="1" applyAlignment="1">
      <alignment horizontal="center" vertical="center" wrapText="1"/>
    </xf>
    <xf numFmtId="0" fontId="27" fillId="3" borderId="3" xfId="1" applyFont="1" applyFill="1" applyBorder="1" applyAlignment="1">
      <alignment horizontal="center" vertical="center" wrapText="1"/>
    </xf>
    <xf numFmtId="0" fontId="27" fillId="3" borderId="84" xfId="1" applyFont="1" applyFill="1" applyBorder="1" applyAlignment="1">
      <alignment horizontal="center" vertical="center" wrapText="1"/>
    </xf>
    <xf numFmtId="0" fontId="27" fillId="0" borderId="3" xfId="1" applyFont="1" applyBorder="1" applyAlignment="1">
      <alignment horizontal="center" vertical="center" wrapText="1" shrinkToFit="1"/>
    </xf>
    <xf numFmtId="0" fontId="27" fillId="0" borderId="40" xfId="1" applyFont="1" applyBorder="1" applyAlignment="1">
      <alignment horizontal="center" vertical="center" wrapText="1" shrinkToFit="1"/>
    </xf>
    <xf numFmtId="0" fontId="27" fillId="3" borderId="35" xfId="1" applyFont="1" applyFill="1" applyBorder="1" applyAlignment="1">
      <alignment horizontal="center" vertical="center" shrinkToFit="1"/>
    </xf>
    <xf numFmtId="0" fontId="27" fillId="3" borderId="3" xfId="1" applyFont="1" applyFill="1" applyBorder="1" applyAlignment="1">
      <alignment horizontal="center" vertical="center" shrinkToFit="1"/>
    </xf>
    <xf numFmtId="0" fontId="26" fillId="0" borderId="1" xfId="1" applyFont="1" applyBorder="1" applyAlignment="1">
      <alignment horizontal="distributed" vertical="center" shrinkToFit="1"/>
    </xf>
    <xf numFmtId="0" fontId="26" fillId="0" borderId="1" xfId="1" applyFont="1" applyBorder="1" applyAlignment="1">
      <alignment horizontal="center" vertical="center" shrinkToFit="1"/>
    </xf>
    <xf numFmtId="0" fontId="26" fillId="3" borderId="35" xfId="1" applyFont="1" applyFill="1" applyBorder="1" applyAlignment="1">
      <alignment horizontal="center" vertical="center"/>
    </xf>
    <xf numFmtId="0" fontId="26" fillId="3" borderId="3" xfId="1" applyFont="1" applyFill="1" applyBorder="1" applyAlignment="1">
      <alignment horizontal="center" vertical="center"/>
    </xf>
    <xf numFmtId="0" fontId="26" fillId="3" borderId="40" xfId="1" applyFont="1" applyFill="1" applyBorder="1" applyAlignment="1">
      <alignment horizontal="center" vertical="center"/>
    </xf>
    <xf numFmtId="0" fontId="26" fillId="0" borderId="3" xfId="1" applyFont="1" applyBorder="1" applyAlignment="1">
      <alignment horizontal="left" vertical="center"/>
    </xf>
    <xf numFmtId="0" fontId="26" fillId="0" borderId="40" xfId="1" applyFont="1" applyBorder="1" applyAlignment="1">
      <alignment horizontal="left" vertical="center"/>
    </xf>
    <xf numFmtId="0" fontId="26" fillId="0" borderId="21" xfId="1" applyFont="1" applyBorder="1" applyAlignment="1">
      <alignment horizontal="left" vertical="top" wrapText="1" indent="1"/>
    </xf>
    <xf numFmtId="0" fontId="26" fillId="0" borderId="0" xfId="1" applyFont="1" applyAlignment="1">
      <alignment horizontal="left" vertical="top" wrapText="1" indent="1"/>
    </xf>
    <xf numFmtId="0" fontId="26" fillId="0" borderId="17" xfId="1" applyFont="1" applyBorder="1" applyAlignment="1">
      <alignment horizontal="left" vertical="top" wrapText="1" indent="1"/>
    </xf>
    <xf numFmtId="0" fontId="26" fillId="0" borderId="2" xfId="1" applyFont="1" applyBorder="1" applyAlignment="1">
      <alignment horizontal="distributed" vertical="center" shrinkToFit="1"/>
    </xf>
    <xf numFmtId="0" fontId="0" fillId="0" borderId="2" xfId="0" applyBorder="1" applyAlignment="1">
      <alignment horizontal="distributed" vertical="center" shrinkToFit="1"/>
    </xf>
    <xf numFmtId="0" fontId="26" fillId="0" borderId="2" xfId="1" applyFont="1" applyBorder="1" applyAlignment="1">
      <alignment horizontal="center" vertical="center" shrinkToFit="1"/>
    </xf>
    <xf numFmtId="0" fontId="26" fillId="0" borderId="21" xfId="1" applyFont="1" applyBorder="1" applyAlignment="1">
      <alignment horizontal="left" vertical="center"/>
    </xf>
    <xf numFmtId="0" fontId="26" fillId="0" borderId="0" xfId="1" applyFont="1" applyAlignment="1">
      <alignment horizontal="left" vertical="center"/>
    </xf>
    <xf numFmtId="0" fontId="26" fillId="0" borderId="17" xfId="1" applyFont="1" applyBorder="1" applyAlignment="1">
      <alignment horizontal="left" vertical="center"/>
    </xf>
    <xf numFmtId="0" fontId="26" fillId="3" borderId="82" xfId="1" applyFont="1" applyFill="1" applyBorder="1" applyAlignment="1">
      <alignment horizontal="distributed" vertical="center"/>
    </xf>
    <xf numFmtId="0" fontId="26" fillId="3" borderId="60" xfId="1" applyFont="1" applyFill="1" applyBorder="1" applyAlignment="1">
      <alignment horizontal="distributed" vertical="center"/>
    </xf>
    <xf numFmtId="0" fontId="26" fillId="3" borderId="73" xfId="1" applyFont="1" applyFill="1" applyBorder="1" applyAlignment="1">
      <alignment horizontal="distributed" vertical="center"/>
    </xf>
    <xf numFmtId="0" fontId="26" fillId="0" borderId="60" xfId="1" applyFont="1" applyBorder="1" applyAlignment="1">
      <alignment horizontal="left" vertical="center" indent="1" shrinkToFit="1"/>
    </xf>
    <xf numFmtId="0" fontId="26" fillId="0" borderId="62" xfId="1" applyFont="1" applyBorder="1" applyAlignment="1">
      <alignment horizontal="left" vertical="center" indent="1" shrinkToFit="1"/>
    </xf>
    <xf numFmtId="0" fontId="26" fillId="0" borderId="69" xfId="1" applyFont="1" applyBorder="1" applyAlignment="1">
      <alignment horizontal="left" vertical="center" indent="1" shrinkToFit="1"/>
    </xf>
    <xf numFmtId="0" fontId="26" fillId="0" borderId="68" xfId="1" applyFont="1" applyBorder="1" applyAlignment="1">
      <alignment horizontal="center" vertical="center" shrinkToFit="1"/>
    </xf>
    <xf numFmtId="0" fontId="26" fillId="0" borderId="60" xfId="1" applyFont="1" applyBorder="1" applyAlignment="1">
      <alignment horizontal="center" vertical="center" shrinkToFit="1"/>
    </xf>
    <xf numFmtId="0" fontId="26" fillId="0" borderId="69" xfId="1" applyFont="1" applyBorder="1" applyAlignment="1">
      <alignment horizontal="center" vertical="center" shrinkToFit="1"/>
    </xf>
    <xf numFmtId="0" fontId="26" fillId="0" borderId="73" xfId="1" applyFont="1" applyBorder="1" applyAlignment="1">
      <alignment horizontal="center" vertical="center" shrinkToFit="1"/>
    </xf>
    <xf numFmtId="0" fontId="26" fillId="0" borderId="82" xfId="1" applyFont="1" applyBorder="1" applyAlignment="1">
      <alignment horizontal="left" vertical="center" indent="1" shrinkToFit="1"/>
    </xf>
    <xf numFmtId="0" fontId="27" fillId="0" borderId="68" xfId="1" applyFont="1" applyBorder="1" applyAlignment="1">
      <alignment horizontal="center" vertical="center" wrapText="1"/>
    </xf>
    <xf numFmtId="0" fontId="27" fillId="0" borderId="60" xfId="1" applyFont="1" applyBorder="1" applyAlignment="1">
      <alignment horizontal="center" vertical="center" wrapText="1"/>
    </xf>
    <xf numFmtId="0" fontId="27" fillId="0" borderId="69" xfId="1" applyFont="1" applyBorder="1" applyAlignment="1">
      <alignment horizontal="center" vertical="center" wrapText="1"/>
    </xf>
    <xf numFmtId="0" fontId="26" fillId="0" borderId="50" xfId="1" applyFont="1" applyBorder="1" applyAlignment="1">
      <alignment horizontal="left" vertical="center" indent="1" shrinkToFit="1"/>
    </xf>
    <xf numFmtId="0" fontId="26" fillId="0" borderId="51" xfId="1" applyFont="1" applyBorder="1" applyAlignment="1">
      <alignment horizontal="left" vertical="center" indent="1" shrinkToFit="1"/>
    </xf>
    <xf numFmtId="0" fontId="26" fillId="3" borderId="83" xfId="1" applyFont="1" applyFill="1" applyBorder="1" applyAlignment="1">
      <alignment horizontal="distributed" vertical="center"/>
    </xf>
    <xf numFmtId="0" fontId="26" fillId="3" borderId="76" xfId="1" applyFont="1" applyFill="1" applyBorder="1" applyAlignment="1">
      <alignment horizontal="distributed" vertical="center"/>
    </xf>
    <xf numFmtId="0" fontId="26" fillId="3" borderId="77" xfId="1" applyFont="1" applyFill="1" applyBorder="1" applyAlignment="1">
      <alignment horizontal="distributed" vertical="center"/>
    </xf>
    <xf numFmtId="0" fontId="26" fillId="0" borderId="83" xfId="1" applyFont="1" applyBorder="1" applyAlignment="1">
      <alignment horizontal="left" vertical="center" indent="1" shrinkToFit="1"/>
    </xf>
    <xf numFmtId="0" fontId="26" fillId="0" borderId="76" xfId="1" applyFont="1" applyBorder="1" applyAlignment="1">
      <alignment horizontal="left" vertical="center" indent="1" shrinkToFit="1"/>
    </xf>
    <xf numFmtId="0" fontId="26" fillId="0" borderId="77" xfId="1" applyFont="1" applyBorder="1" applyAlignment="1">
      <alignment horizontal="left" vertical="center" indent="1" shrinkToFit="1"/>
    </xf>
    <xf numFmtId="0" fontId="26" fillId="0" borderId="64" xfId="1" applyFont="1" applyBorder="1" applyAlignment="1">
      <alignment horizontal="center" vertical="center"/>
    </xf>
    <xf numFmtId="0" fontId="26" fillId="0" borderId="0" xfId="1" applyFont="1" applyAlignment="1">
      <alignment horizontal="center" vertical="center"/>
    </xf>
    <xf numFmtId="0" fontId="26" fillId="0" borderId="65" xfId="1" applyFont="1" applyBorder="1" applyAlignment="1">
      <alignment horizontal="center" vertical="center"/>
    </xf>
    <xf numFmtId="20" fontId="26" fillId="0" borderId="64" xfId="1" applyNumberFormat="1" applyFont="1" applyBorder="1" applyAlignment="1">
      <alignment horizontal="center" vertical="center" shrinkToFit="1"/>
    </xf>
    <xf numFmtId="20" fontId="26" fillId="0" borderId="0" xfId="1" applyNumberFormat="1" applyFont="1" applyAlignment="1">
      <alignment horizontal="center" vertical="center" shrinkToFit="1"/>
    </xf>
    <xf numFmtId="0" fontId="26" fillId="0" borderId="17" xfId="1" applyFont="1" applyBorder="1" applyAlignment="1">
      <alignment horizontal="center" vertical="center" shrinkToFit="1"/>
    </xf>
    <xf numFmtId="0" fontId="26" fillId="0" borderId="73" xfId="1" applyFont="1" applyBorder="1" applyAlignment="1">
      <alignment horizontal="left" vertical="center" indent="1" shrinkToFit="1"/>
    </xf>
    <xf numFmtId="0" fontId="26" fillId="3" borderId="21" xfId="1" applyFont="1" applyFill="1" applyBorder="1" applyAlignment="1">
      <alignment horizontal="distributed" vertical="center"/>
    </xf>
    <xf numFmtId="0" fontId="26" fillId="3" borderId="0" xfId="1" applyFont="1" applyFill="1" applyAlignment="1">
      <alignment horizontal="distributed" vertical="center"/>
    </xf>
    <xf numFmtId="0" fontId="26" fillId="3" borderId="17" xfId="1" applyFont="1" applyFill="1" applyBorder="1" applyAlignment="1">
      <alignment horizontal="distributed" vertical="center"/>
    </xf>
    <xf numFmtId="179" fontId="26" fillId="0" borderId="0" xfId="1" applyNumberFormat="1" applyFont="1" applyAlignment="1">
      <alignment horizontal="center" vertical="center" shrinkToFit="1"/>
    </xf>
    <xf numFmtId="0" fontId="29" fillId="3" borderId="35" xfId="1" applyFont="1" applyFill="1" applyBorder="1" applyAlignment="1">
      <alignment horizontal="center" vertical="center"/>
    </xf>
    <xf numFmtId="0" fontId="29" fillId="3" borderId="3" xfId="1" applyFont="1" applyFill="1" applyBorder="1" applyAlignment="1">
      <alignment horizontal="center" vertical="center"/>
    </xf>
    <xf numFmtId="0" fontId="29" fillId="3" borderId="40" xfId="1" applyFont="1" applyFill="1" applyBorder="1" applyAlignment="1">
      <alignment horizontal="center" vertical="center"/>
    </xf>
    <xf numFmtId="0" fontId="26" fillId="3" borderId="78" xfId="1" applyFont="1" applyFill="1" applyBorder="1" applyAlignment="1">
      <alignment horizontal="distributed" vertical="center"/>
    </xf>
    <xf numFmtId="0" fontId="26" fillId="3" borderId="79" xfId="1" applyFont="1" applyFill="1" applyBorder="1" applyAlignment="1">
      <alignment horizontal="distributed" vertical="center"/>
    </xf>
    <xf numFmtId="0" fontId="26" fillId="3" borderId="80" xfId="1" applyFont="1" applyFill="1" applyBorder="1" applyAlignment="1">
      <alignment horizontal="distributed" vertical="center"/>
    </xf>
    <xf numFmtId="0" fontId="26" fillId="0" borderId="53" xfId="1" applyFont="1" applyBorder="1" applyAlignment="1">
      <alignment horizontal="left" vertical="center" indent="1" shrinkToFit="1"/>
    </xf>
    <xf numFmtId="0" fontId="26" fillId="0" borderId="81" xfId="1" applyFont="1" applyBorder="1" applyAlignment="1">
      <alignment horizontal="left" vertical="center" indent="1" shrinkToFit="1"/>
    </xf>
    <xf numFmtId="0" fontId="27" fillId="0" borderId="71" xfId="1" applyFont="1" applyBorder="1" applyAlignment="1">
      <alignment horizontal="center" vertical="center" wrapText="1"/>
    </xf>
    <xf numFmtId="0" fontId="27" fillId="0" borderId="53" xfId="1" applyFont="1" applyBorder="1" applyAlignment="1">
      <alignment horizontal="center" vertical="center" wrapText="1"/>
    </xf>
    <xf numFmtId="0" fontId="27" fillId="0" borderId="81" xfId="1" applyFont="1" applyBorder="1" applyAlignment="1">
      <alignment horizontal="center" vertical="center" wrapText="1"/>
    </xf>
    <xf numFmtId="0" fontId="26" fillId="0" borderId="71" xfId="1" applyFont="1" applyBorder="1" applyAlignment="1">
      <alignment horizontal="left" vertical="center" indent="1" shrinkToFit="1"/>
    </xf>
    <xf numFmtId="0" fontId="26" fillId="0" borderId="53" xfId="1" applyFont="1" applyBorder="1" applyAlignment="1">
      <alignment horizontal="left" vertical="center" shrinkToFit="1"/>
    </xf>
    <xf numFmtId="0" fontId="26" fillId="0" borderId="54" xfId="1" applyFont="1" applyBorder="1" applyAlignment="1">
      <alignment horizontal="left" vertical="center" shrinkToFit="1"/>
    </xf>
    <xf numFmtId="0" fontId="26" fillId="3" borderId="68" xfId="1" applyFont="1" applyFill="1" applyBorder="1" applyAlignment="1">
      <alignment horizontal="distributed" vertical="center"/>
    </xf>
    <xf numFmtId="0" fontId="26" fillId="0" borderId="68" xfId="1" applyFont="1" applyBorder="1" applyAlignment="1">
      <alignment horizontal="left" vertical="center" indent="1" shrinkToFit="1"/>
    </xf>
    <xf numFmtId="0" fontId="26" fillId="3" borderId="75" xfId="1" applyFont="1" applyFill="1" applyBorder="1" applyAlignment="1">
      <alignment horizontal="distributed" vertical="center"/>
    </xf>
    <xf numFmtId="0" fontId="26" fillId="0" borderId="75" xfId="1" applyFont="1" applyBorder="1" applyAlignment="1">
      <alignment horizontal="left" vertical="center" indent="1" shrinkToFit="1"/>
    </xf>
    <xf numFmtId="0" fontId="31" fillId="3" borderId="70" xfId="1" applyFont="1" applyFill="1" applyBorder="1" applyAlignment="1">
      <alignment horizontal="center" vertical="center" wrapText="1" shrinkToFit="1"/>
    </xf>
    <xf numFmtId="0" fontId="31" fillId="2" borderId="68" xfId="1" applyFont="1" applyFill="1" applyBorder="1" applyAlignment="1">
      <alignment horizontal="center" vertical="center" wrapText="1" shrinkToFit="1"/>
    </xf>
    <xf numFmtId="0" fontId="31" fillId="2" borderId="60" xfId="1" applyFont="1" applyFill="1" applyBorder="1" applyAlignment="1">
      <alignment horizontal="center" vertical="center" wrapText="1" shrinkToFit="1"/>
    </xf>
    <xf numFmtId="0" fontId="31" fillId="2" borderId="69" xfId="1" applyFont="1" applyFill="1" applyBorder="1" applyAlignment="1">
      <alignment horizontal="center" vertical="center" wrapText="1" shrinkToFit="1"/>
    </xf>
    <xf numFmtId="0" fontId="26" fillId="3" borderId="28" xfId="1" applyFont="1" applyFill="1" applyBorder="1" applyAlignment="1">
      <alignment horizontal="distributed" vertical="center" shrinkToFit="1"/>
    </xf>
    <xf numFmtId="0" fontId="26" fillId="3" borderId="2" xfId="1" applyFont="1" applyFill="1" applyBorder="1" applyAlignment="1">
      <alignment horizontal="distributed" vertical="center" shrinkToFit="1"/>
    </xf>
    <xf numFmtId="0" fontId="26" fillId="0" borderId="54" xfId="1" applyFont="1" applyBorder="1" applyAlignment="1">
      <alignment horizontal="left" vertical="center" indent="1" shrinkToFit="1"/>
    </xf>
    <xf numFmtId="0" fontId="30" fillId="0" borderId="0" xfId="1" applyFont="1" applyAlignment="1">
      <alignment horizontal="center" vertical="top"/>
    </xf>
    <xf numFmtId="0" fontId="31" fillId="2" borderId="70" xfId="1" applyFont="1" applyFill="1" applyBorder="1" applyAlignment="1">
      <alignment horizontal="center" vertical="center" wrapText="1" shrinkToFit="1"/>
    </xf>
    <xf numFmtId="0" fontId="26" fillId="0" borderId="0" xfId="1" applyFont="1" applyAlignment="1">
      <alignment horizontal="right" vertical="center"/>
    </xf>
    <xf numFmtId="0" fontId="25" fillId="0" borderId="0" xfId="1" applyFont="1" applyAlignment="1">
      <alignment horizontal="left" vertical="center"/>
    </xf>
    <xf numFmtId="0" fontId="28" fillId="0" borderId="0" xfId="1" applyFont="1" applyAlignment="1">
      <alignment horizontal="right" vertical="top"/>
    </xf>
    <xf numFmtId="0" fontId="25" fillId="0" borderId="0" xfId="1" applyFont="1" applyAlignment="1">
      <alignment horizontal="left" vertical="center" shrinkToFit="1"/>
    </xf>
    <xf numFmtId="0" fontId="28" fillId="0" borderId="0" xfId="1" applyFont="1" applyAlignment="1">
      <alignment horizontal="distributed" vertical="center"/>
    </xf>
    <xf numFmtId="0" fontId="29" fillId="0" borderId="0" xfId="1" applyFont="1" applyAlignment="1">
      <alignment horizontal="center" vertical="top" shrinkToFit="1"/>
    </xf>
    <xf numFmtId="0" fontId="2" fillId="0" borderId="21"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9" xfId="0" applyFont="1" applyBorder="1" applyAlignment="1" applyProtection="1">
      <alignment horizontal="left" vertical="top"/>
      <protection locked="0"/>
    </xf>
    <xf numFmtId="0" fontId="2" fillId="0" borderId="24"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25" xfId="0" applyFont="1" applyBorder="1" applyAlignment="1" applyProtection="1">
      <alignment horizontal="left"/>
      <protection locked="0"/>
    </xf>
    <xf numFmtId="0" fontId="2" fillId="0" borderId="5" xfId="0" applyFont="1" applyBorder="1" applyAlignment="1" applyProtection="1">
      <alignment horizontal="left"/>
      <protection locked="0"/>
    </xf>
    <xf numFmtId="0" fontId="2" fillId="0" borderId="7" xfId="0" applyFont="1" applyBorder="1" applyAlignment="1" applyProtection="1">
      <alignment horizontal="left"/>
      <protection locked="0"/>
    </xf>
    <xf numFmtId="0" fontId="2" fillId="0" borderId="21" xfId="0" applyFont="1" applyBorder="1" applyAlignment="1" applyProtection="1">
      <alignment horizontal="left"/>
      <protection locked="0"/>
    </xf>
    <xf numFmtId="0" fontId="2" fillId="0" borderId="0" xfId="0" applyFont="1" applyAlignment="1" applyProtection="1">
      <alignment horizontal="left"/>
      <protection locked="0"/>
    </xf>
    <xf numFmtId="0" fontId="2" fillId="0" borderId="9" xfId="0" applyFont="1" applyBorder="1" applyAlignment="1" applyProtection="1">
      <alignment horizontal="left"/>
      <protection locked="0"/>
    </xf>
    <xf numFmtId="0" fontId="2" fillId="0" borderId="34" xfId="0" applyFont="1" applyBorder="1" applyAlignment="1">
      <alignment horizontal="center" vertical="center"/>
    </xf>
    <xf numFmtId="0" fontId="2" fillId="0" borderId="30" xfId="0" applyFont="1" applyBorder="1" applyAlignment="1">
      <alignment horizontal="center" vertical="center"/>
    </xf>
    <xf numFmtId="0" fontId="9" fillId="0" borderId="0" xfId="0" applyFont="1" applyAlignment="1">
      <alignment horizontal="left" vertical="center" shrinkToFit="1"/>
    </xf>
    <xf numFmtId="0" fontId="7" fillId="0" borderId="1" xfId="0" applyFont="1" applyBorder="1" applyAlignment="1">
      <alignment horizontal="distributed" justifyLastLine="1"/>
    </xf>
    <xf numFmtId="0" fontId="4" fillId="0" borderId="1" xfId="0" applyFont="1" applyBorder="1" applyAlignment="1">
      <alignment horizontal="left" vertical="center" shrinkToFit="1"/>
    </xf>
    <xf numFmtId="0" fontId="2" fillId="0" borderId="13" xfId="0" applyFont="1" applyBorder="1" applyAlignment="1">
      <alignment horizontal="center" vertical="distributed" textRotation="255" indent="4"/>
    </xf>
    <xf numFmtId="0" fontId="2" fillId="0" borderId="14" xfId="0" applyFont="1" applyBorder="1" applyAlignment="1">
      <alignment horizontal="center" vertical="distributed" textRotation="255" indent="4"/>
    </xf>
    <xf numFmtId="0" fontId="2" fillId="0" borderId="15" xfId="0" applyFont="1" applyBorder="1" applyAlignment="1">
      <alignment horizontal="center" vertical="distributed" textRotation="255" indent="4"/>
    </xf>
    <xf numFmtId="0" fontId="4" fillId="0" borderId="0" xfId="0" applyFont="1" applyAlignment="1">
      <alignment horizontal="right" vertical="center"/>
    </xf>
    <xf numFmtId="0" fontId="4" fillId="0" borderId="0" xfId="0" applyFont="1" applyAlignment="1">
      <alignment horizontal="left" vertical="center"/>
    </xf>
    <xf numFmtId="0" fontId="8" fillId="0" borderId="1" xfId="0" applyFont="1" applyBorder="1" applyAlignment="1">
      <alignment horizontal="left" vertical="center" indent="1"/>
    </xf>
    <xf numFmtId="0" fontId="4" fillId="0" borderId="0" xfId="0" applyFont="1" applyAlignment="1">
      <alignment horizontal="center" vertical="center"/>
    </xf>
    <xf numFmtId="0" fontId="4" fillId="0" borderId="0" xfId="0" applyFont="1" applyAlignment="1">
      <alignment horizontal="center" vertical="center" shrinkToFit="1"/>
    </xf>
    <xf numFmtId="0" fontId="4" fillId="0" borderId="9" xfId="0" applyFont="1" applyBorder="1" applyAlignment="1">
      <alignment horizontal="left" vertical="center"/>
    </xf>
    <xf numFmtId="31" fontId="2" fillId="0" borderId="28" xfId="0" applyNumberFormat="1" applyFont="1" applyBorder="1" applyAlignment="1">
      <alignment horizontal="distributed" vertical="center" indent="2"/>
    </xf>
    <xf numFmtId="31" fontId="2" fillId="0" borderId="2" xfId="0" applyNumberFormat="1" applyFont="1" applyBorder="1" applyAlignment="1">
      <alignment horizontal="distributed" vertical="center" indent="2"/>
    </xf>
    <xf numFmtId="31" fontId="2" fillId="0" borderId="34" xfId="0" applyNumberFormat="1" applyFont="1" applyBorder="1" applyAlignment="1">
      <alignment horizontal="distributed" vertical="center" indent="2"/>
    </xf>
    <xf numFmtId="31" fontId="2" fillId="0" borderId="24" xfId="0" applyNumberFormat="1" applyFont="1" applyBorder="1" applyAlignment="1">
      <alignment horizontal="distributed" vertical="center" indent="2"/>
    </xf>
    <xf numFmtId="31" fontId="2" fillId="0" borderId="1" xfId="0" applyNumberFormat="1" applyFont="1" applyBorder="1" applyAlignment="1">
      <alignment horizontal="distributed" vertical="center" indent="2"/>
    </xf>
    <xf numFmtId="31" fontId="2" fillId="0" borderId="30" xfId="0" applyNumberFormat="1" applyFont="1" applyBorder="1" applyAlignment="1">
      <alignment horizontal="distributed" vertical="center" indent="2"/>
    </xf>
    <xf numFmtId="0" fontId="2" fillId="0" borderId="53" xfId="0" applyFont="1" applyBorder="1" applyAlignment="1">
      <alignment horizontal="left" vertical="center" indent="1" shrinkToFit="1"/>
    </xf>
    <xf numFmtId="0" fontId="2" fillId="0" borderId="54" xfId="0" applyFont="1" applyBorder="1" applyAlignment="1">
      <alignment horizontal="left" vertical="center" indent="1" shrinkToFit="1"/>
    </xf>
    <xf numFmtId="0" fontId="42" fillId="0" borderId="1" xfId="0" applyFont="1" applyBorder="1" applyAlignment="1">
      <alignment horizontal="left" vertical="center" indent="1" shrinkToFit="1"/>
    </xf>
    <xf numFmtId="0" fontId="42" fillId="0" borderId="27" xfId="0" applyFont="1" applyBorder="1" applyAlignment="1">
      <alignment horizontal="left" vertical="center" indent="1" shrinkToFit="1"/>
    </xf>
    <xf numFmtId="0" fontId="2" fillId="0" borderId="6" xfId="0" applyFont="1" applyBorder="1" applyAlignment="1">
      <alignment horizontal="left" vertical="center" indent="1"/>
    </xf>
    <xf numFmtId="0" fontId="2" fillId="0" borderId="33" xfId="0" applyFont="1" applyBorder="1" applyAlignment="1">
      <alignment horizontal="left" vertical="center" indent="1"/>
    </xf>
    <xf numFmtId="0" fontId="5" fillId="0" borderId="1" xfId="0" applyFont="1" applyBorder="1" applyAlignment="1">
      <alignment horizontal="left" indent="2" shrinkToFit="1"/>
    </xf>
    <xf numFmtId="0" fontId="8" fillId="0" borderId="13" xfId="0" applyFont="1" applyBorder="1" applyAlignment="1">
      <alignment horizontal="center" vertical="distributed" textRotation="255" indent="3"/>
    </xf>
    <xf numFmtId="0" fontId="8" fillId="0" borderId="14" xfId="0" applyFont="1" applyBorder="1" applyAlignment="1">
      <alignment horizontal="center" vertical="distributed" textRotation="255" indent="3"/>
    </xf>
    <xf numFmtId="0" fontId="8" fillId="0" borderId="15" xfId="0" applyFont="1" applyBorder="1" applyAlignment="1">
      <alignment horizontal="center" vertical="distributed" textRotation="255" indent="3"/>
    </xf>
    <xf numFmtId="0" fontId="4" fillId="0" borderId="8" xfId="0" applyFont="1" applyBorder="1" applyAlignment="1">
      <alignment horizontal="left" vertical="center"/>
    </xf>
    <xf numFmtId="0" fontId="4" fillId="0" borderId="1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8" xfId="0" applyFont="1" applyBorder="1" applyAlignment="1">
      <alignment horizontal="left" vertical="center"/>
    </xf>
    <xf numFmtId="31" fontId="2" fillId="0" borderId="0" xfId="0" applyNumberFormat="1" applyFont="1" applyAlignment="1">
      <alignment horizontal="distributed" vertical="center" justifyLastLine="1"/>
    </xf>
    <xf numFmtId="0" fontId="2" fillId="0" borderId="11" xfId="0" applyFont="1" applyBorder="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0" borderId="28" xfId="0" applyFont="1" applyBorder="1" applyAlignment="1">
      <alignment horizontal="right" vertical="center" indent="1"/>
    </xf>
    <xf numFmtId="0" fontId="2" fillId="0" borderId="2" xfId="0" applyFont="1" applyBorder="1" applyAlignment="1">
      <alignment horizontal="right" vertical="center" indent="1"/>
    </xf>
    <xf numFmtId="0" fontId="2" fillId="0" borderId="24" xfId="0" applyFont="1" applyBorder="1" applyAlignment="1">
      <alignment horizontal="right" vertical="center" indent="1"/>
    </xf>
    <xf numFmtId="0" fontId="2" fillId="0" borderId="1" xfId="0" applyFont="1" applyBorder="1" applyAlignment="1">
      <alignment horizontal="right" vertical="center" indent="1"/>
    </xf>
    <xf numFmtId="0" fontId="2" fillId="0" borderId="11" xfId="0" applyFont="1" applyBorder="1" applyAlignment="1">
      <alignment horizontal="right" vertical="center" indent="1"/>
    </xf>
    <xf numFmtId="0" fontId="8" fillId="0" borderId="8" xfId="0" applyFont="1" applyBorder="1" applyAlignment="1">
      <alignment horizontal="center" wrapText="1"/>
    </xf>
    <xf numFmtId="0" fontId="8" fillId="0" borderId="0" xfId="0" applyFont="1" applyAlignment="1">
      <alignment horizontal="center" wrapText="1"/>
    </xf>
    <xf numFmtId="0" fontId="8" fillId="0" borderId="17" xfId="0" applyFont="1" applyBorder="1" applyAlignment="1">
      <alignment horizontal="center" wrapText="1"/>
    </xf>
    <xf numFmtId="0" fontId="8" fillId="0" borderId="0" xfId="0" applyFont="1" applyAlignment="1">
      <alignment horizontal="center" vertical="center"/>
    </xf>
    <xf numFmtId="0" fontId="8" fillId="0" borderId="1" xfId="0" applyFont="1" applyBorder="1" applyAlignment="1">
      <alignment horizontal="center" vertical="center"/>
    </xf>
    <xf numFmtId="0" fontId="4" fillId="0" borderId="4" xfId="0" applyFont="1" applyBorder="1" applyAlignment="1">
      <alignment horizontal="left" wrapText="1"/>
    </xf>
    <xf numFmtId="0" fontId="4" fillId="0" borderId="5" xfId="0" applyFont="1" applyBorder="1" applyAlignment="1">
      <alignment horizontal="left" wrapText="1"/>
    </xf>
    <xf numFmtId="0" fontId="4" fillId="0" borderId="16" xfId="0" applyFont="1" applyBorder="1" applyAlignment="1">
      <alignment horizontal="left" wrapText="1"/>
    </xf>
    <xf numFmtId="0" fontId="4" fillId="0" borderId="8" xfId="0" applyFont="1" applyBorder="1" applyAlignment="1">
      <alignment horizontal="left" wrapText="1"/>
    </xf>
    <xf numFmtId="0" fontId="4" fillId="0" borderId="0" xfId="0" applyFont="1" applyAlignment="1">
      <alignment horizontal="left" wrapText="1"/>
    </xf>
    <xf numFmtId="0" fontId="4" fillId="0" borderId="17" xfId="0" applyFont="1" applyBorder="1" applyAlignment="1">
      <alignment horizontal="left"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4" fillId="0" borderId="17" xfId="0" applyFont="1" applyBorder="1" applyAlignment="1">
      <alignment horizontal="left" vertical="top" wrapText="1"/>
    </xf>
    <xf numFmtId="0" fontId="4" fillId="0" borderId="38"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0" xfId="0" applyFont="1" applyAlignment="1">
      <alignment horizontal="center" shrinkToFit="1"/>
    </xf>
    <xf numFmtId="0" fontId="4" fillId="0" borderId="17" xfId="0" applyFont="1" applyBorder="1" applyAlignment="1">
      <alignment horizontal="center" shrinkToFit="1"/>
    </xf>
    <xf numFmtId="0" fontId="8" fillId="0" borderId="21" xfId="0" applyFont="1" applyBorder="1" applyAlignment="1">
      <alignment horizontal="center" vertical="center"/>
    </xf>
    <xf numFmtId="0" fontId="4" fillId="0" borderId="6" xfId="0" applyFont="1" applyBorder="1" applyAlignment="1">
      <alignment horizontal="left" vertical="center"/>
    </xf>
    <xf numFmtId="0" fontId="4" fillId="0" borderId="33" xfId="0" applyFont="1" applyBorder="1" applyAlignment="1">
      <alignment horizontal="left" vertical="center"/>
    </xf>
    <xf numFmtId="0" fontId="4" fillId="0" borderId="3" xfId="0" applyFont="1" applyBorder="1" applyAlignment="1">
      <alignment horizontal="left" vertical="center"/>
    </xf>
    <xf numFmtId="0" fontId="4" fillId="0" borderId="36" xfId="0" applyFont="1" applyBorder="1" applyAlignment="1">
      <alignment horizontal="left" vertical="center"/>
    </xf>
    <xf numFmtId="0" fontId="4" fillId="0" borderId="43" xfId="0" applyFont="1" applyBorder="1" applyAlignment="1">
      <alignment horizontal="left" vertical="center"/>
    </xf>
    <xf numFmtId="0" fontId="4" fillId="0" borderId="46" xfId="0" applyFont="1" applyBorder="1" applyAlignment="1">
      <alignment horizontal="left" vertical="center"/>
    </xf>
    <xf numFmtId="0" fontId="4" fillId="0" borderId="43" xfId="0" applyFont="1" applyBorder="1" applyAlignment="1">
      <alignment horizontal="left" vertical="center" shrinkToFit="1"/>
    </xf>
    <xf numFmtId="0" fontId="4" fillId="0" borderId="44" xfId="0" applyFont="1" applyBorder="1" applyAlignment="1">
      <alignment horizontal="center" vertical="center"/>
    </xf>
    <xf numFmtId="0" fontId="4" fillId="0" borderId="32" xfId="0" applyFont="1" applyBorder="1" applyAlignment="1">
      <alignment horizontal="center" vertical="center"/>
    </xf>
    <xf numFmtId="0" fontId="4" fillId="0" borderId="45" xfId="0" applyFont="1" applyBorder="1" applyAlignment="1">
      <alignment horizontal="center" vertical="center"/>
    </xf>
    <xf numFmtId="0" fontId="4" fillId="0" borderId="42"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42" xfId="0" applyFont="1" applyBorder="1" applyAlignment="1">
      <alignment horizontal="center" vertical="center"/>
    </xf>
    <xf numFmtId="0" fontId="5" fillId="0" borderId="3" xfId="0" applyFont="1" applyBorder="1" applyAlignment="1">
      <alignment horizontal="left" indent="2" shrinkToFit="1"/>
    </xf>
    <xf numFmtId="0" fontId="2" fillId="0" borderId="28"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8" fillId="0" borderId="21" xfId="0" applyFont="1" applyBorder="1" applyAlignment="1">
      <alignment horizontal="center"/>
    </xf>
    <xf numFmtId="0" fontId="8" fillId="0" borderId="0" xfId="0" applyFont="1" applyAlignment="1">
      <alignment horizontal="center"/>
    </xf>
    <xf numFmtId="0" fontId="8" fillId="0" borderId="28" xfId="0" applyFont="1" applyBorder="1" applyAlignment="1">
      <alignment horizontal="center" vertical="center"/>
    </xf>
    <xf numFmtId="0" fontId="8" fillId="0" borderId="2" xfId="0" applyFont="1" applyBorder="1" applyAlignment="1">
      <alignment horizontal="center" vertical="center"/>
    </xf>
    <xf numFmtId="0" fontId="4" fillId="0" borderId="2" xfId="0" applyFont="1" applyBorder="1" applyAlignment="1">
      <alignment horizontal="center" shrinkToFit="1"/>
    </xf>
    <xf numFmtId="0" fontId="4" fillId="0" borderId="1" xfId="0" applyFont="1" applyBorder="1" applyAlignment="1">
      <alignment horizontal="center" shrinkToFit="1"/>
    </xf>
    <xf numFmtId="0" fontId="8" fillId="0" borderId="11" xfId="0" applyFont="1" applyBorder="1" applyAlignment="1">
      <alignment horizontal="center" vertical="center"/>
    </xf>
    <xf numFmtId="0" fontId="42" fillId="0" borderId="0" xfId="0" applyFont="1" applyAlignment="1">
      <alignment horizontal="left" vertical="center" indent="1" shrinkToFit="1"/>
    </xf>
    <xf numFmtId="0" fontId="42" fillId="0" borderId="9" xfId="0" applyFont="1" applyBorder="1" applyAlignment="1">
      <alignment horizontal="left" vertical="center" indent="1" shrinkToFit="1"/>
    </xf>
    <xf numFmtId="0" fontId="42" fillId="0" borderId="11" xfId="0" applyFont="1" applyBorder="1" applyAlignment="1">
      <alignment horizontal="left" vertical="center" indent="1" shrinkToFit="1"/>
    </xf>
    <xf numFmtId="0" fontId="42" fillId="0" borderId="12" xfId="0" applyFont="1" applyBorder="1" applyAlignment="1">
      <alignment horizontal="left" vertical="center" indent="1" shrinkToFit="1"/>
    </xf>
    <xf numFmtId="0" fontId="8" fillId="0" borderId="1" xfId="0" applyFont="1" applyBorder="1" applyAlignment="1">
      <alignment horizontal="center" shrinkToFit="1"/>
    </xf>
    <xf numFmtId="0" fontId="2" fillId="0" borderId="56" xfId="0" applyFont="1" applyBorder="1" applyAlignment="1">
      <alignment horizontal="left" vertical="center" indent="1" shrinkToFit="1"/>
    </xf>
    <xf numFmtId="0" fontId="2" fillId="0" borderId="57" xfId="0" applyFont="1" applyBorder="1" applyAlignment="1">
      <alignment horizontal="left" vertical="center" indent="1" shrinkToFit="1"/>
    </xf>
    <xf numFmtId="0" fontId="8" fillId="0" borderId="58" xfId="0" applyFont="1" applyBorder="1" applyAlignment="1">
      <alignment horizontal="center" vertical="center"/>
    </xf>
    <xf numFmtId="0" fontId="8" fillId="0" borderId="53" xfId="0" applyFont="1" applyBorder="1" applyAlignment="1">
      <alignment horizontal="center" vertical="center"/>
    </xf>
    <xf numFmtId="0" fontId="2" fillId="0" borderId="59" xfId="0" applyFont="1" applyBorder="1" applyAlignment="1">
      <alignment horizontal="left" vertical="center" indent="1" shrinkToFit="1"/>
    </xf>
    <xf numFmtId="0" fontId="42" fillId="0" borderId="30" xfId="0" applyFont="1" applyBorder="1" applyAlignment="1">
      <alignment horizontal="left" vertical="center" indent="1" shrinkToFit="1"/>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4" fillId="0" borderId="6" xfId="0" applyFont="1" applyBorder="1" applyAlignment="1">
      <alignment horizontal="center" shrinkToFit="1"/>
    </xf>
    <xf numFmtId="0" fontId="4" fillId="0" borderId="5" xfId="0" applyFont="1" applyBorder="1" applyAlignment="1" applyProtection="1">
      <alignment horizontal="left" shrinkToFit="1"/>
      <protection locked="0"/>
    </xf>
    <xf numFmtId="0" fontId="4" fillId="0" borderId="16" xfId="0" applyFont="1" applyBorder="1" applyAlignment="1" applyProtection="1">
      <alignment horizontal="left" shrinkToFit="1"/>
      <protection locked="0"/>
    </xf>
    <xf numFmtId="0" fontId="4" fillId="0" borderId="0" xfId="0" applyFont="1" applyAlignment="1">
      <alignment horizontal="left"/>
    </xf>
    <xf numFmtId="0" fontId="4" fillId="0" borderId="17" xfId="0" applyFont="1" applyBorder="1" applyAlignment="1">
      <alignment horizontal="left"/>
    </xf>
    <xf numFmtId="0" fontId="8" fillId="0" borderId="3" xfId="0" applyFont="1" applyBorder="1" applyAlignment="1">
      <alignment horizontal="center" shrinkToFit="1"/>
    </xf>
    <xf numFmtId="0" fontId="2" fillId="0" borderId="13" xfId="0" applyFont="1" applyBorder="1" applyAlignment="1">
      <alignment horizontal="center" vertical="distributed" textRotation="255" indent="3"/>
    </xf>
    <xf numFmtId="0" fontId="2" fillId="0" borderId="14" xfId="0" applyFont="1" applyBorder="1" applyAlignment="1">
      <alignment horizontal="center" vertical="distributed" textRotation="255" indent="3"/>
    </xf>
    <xf numFmtId="0" fontId="2" fillId="0" borderId="15" xfId="0" applyFont="1" applyBorder="1" applyAlignment="1">
      <alignment horizontal="center" vertical="distributed" textRotation="255" indent="3"/>
    </xf>
    <xf numFmtId="0" fontId="2" fillId="0" borderId="0" xfId="0" applyFont="1" applyAlignment="1">
      <alignment horizontal="center"/>
    </xf>
    <xf numFmtId="0" fontId="2" fillId="0" borderId="2" xfId="0" applyFont="1" applyBorder="1" applyAlignment="1">
      <alignment horizontal="center"/>
    </xf>
    <xf numFmtId="0" fontId="4" fillId="0" borderId="41"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1" xfId="0" applyFont="1" applyBorder="1" applyAlignment="1">
      <alignment horizontal="center" vertical="center"/>
    </xf>
    <xf numFmtId="0" fontId="4" fillId="0" borderId="43" xfId="0" applyFont="1" applyBorder="1" applyAlignment="1">
      <alignment vertical="center" shrinkToFit="1"/>
    </xf>
    <xf numFmtId="0" fontId="2" fillId="0" borderId="4" xfId="0" applyFont="1" applyBorder="1" applyAlignment="1">
      <alignment horizontal="distributed" vertical="center" indent="3"/>
    </xf>
    <xf numFmtId="0" fontId="2" fillId="0" borderId="5" xfId="0" applyFont="1" applyBorder="1" applyAlignment="1">
      <alignment horizontal="distributed" vertical="center" indent="3"/>
    </xf>
    <xf numFmtId="0" fontId="2" fillId="0" borderId="7" xfId="0" applyFont="1" applyBorder="1" applyAlignment="1">
      <alignment horizontal="distributed" vertical="center" indent="3"/>
    </xf>
    <xf numFmtId="0" fontId="2" fillId="0" borderId="8" xfId="0" applyFont="1" applyBorder="1" applyAlignment="1">
      <alignment horizontal="distributed" vertical="center" indent="3"/>
    </xf>
    <xf numFmtId="0" fontId="2" fillId="0" borderId="0" xfId="0" applyFont="1" applyAlignment="1">
      <alignment horizontal="distributed" vertical="center" indent="3"/>
    </xf>
    <xf numFmtId="0" fontId="2" fillId="0" borderId="9" xfId="0" applyFont="1" applyBorder="1" applyAlignment="1">
      <alignment horizontal="distributed" vertical="center" indent="3"/>
    </xf>
    <xf numFmtId="0" fontId="2" fillId="0" borderId="10" xfId="0" applyFont="1" applyBorder="1" applyAlignment="1">
      <alignment horizontal="distributed" vertical="center" indent="3"/>
    </xf>
    <xf numFmtId="0" fontId="2" fillId="0" borderId="11" xfId="0" applyFont="1" applyBorder="1" applyAlignment="1">
      <alignment horizontal="distributed" vertical="center" indent="3"/>
    </xf>
    <xf numFmtId="0" fontId="2" fillId="0" borderId="12" xfId="0" applyFont="1" applyBorder="1" applyAlignment="1">
      <alignment horizontal="distributed" vertical="center" indent="3"/>
    </xf>
    <xf numFmtId="0" fontId="4" fillId="0" borderId="6" xfId="0" applyFont="1" applyBorder="1">
      <alignment vertical="center"/>
    </xf>
    <xf numFmtId="0" fontId="4" fillId="0" borderId="32" xfId="0" applyFont="1" applyBorder="1">
      <alignment vertical="center"/>
    </xf>
    <xf numFmtId="0" fontId="4" fillId="0" borderId="3" xfId="0" applyFont="1" applyBorder="1">
      <alignment vertical="center"/>
    </xf>
    <xf numFmtId="0" fontId="4" fillId="0" borderId="40" xfId="0" applyFont="1" applyBorder="1">
      <alignment vertical="center"/>
    </xf>
    <xf numFmtId="0" fontId="4" fillId="0" borderId="4" xfId="0" applyFont="1" applyBorder="1" applyAlignment="1">
      <alignment horizontal="distributed" vertical="center" indent="2"/>
    </xf>
    <xf numFmtId="0" fontId="4" fillId="0" borderId="5" xfId="0" applyFont="1" applyBorder="1" applyAlignment="1">
      <alignment horizontal="distributed" vertical="center" indent="2"/>
    </xf>
    <xf numFmtId="0" fontId="4" fillId="0" borderId="16" xfId="0" applyFont="1" applyBorder="1" applyAlignment="1">
      <alignment horizontal="distributed" vertical="center" indent="2"/>
    </xf>
    <xf numFmtId="0" fontId="4" fillId="0" borderId="49" xfId="0" applyFont="1" applyBorder="1" applyAlignment="1">
      <alignment horizontal="distributed" vertical="center" indent="2"/>
    </xf>
    <xf numFmtId="0" fontId="4" fillId="0" borderId="50" xfId="0" applyFont="1" applyBorder="1" applyAlignment="1">
      <alignment horizontal="distributed" vertical="center" indent="2"/>
    </xf>
    <xf numFmtId="0" fontId="4" fillId="0" borderId="51" xfId="0" applyFont="1" applyBorder="1" applyAlignment="1">
      <alignment horizontal="distributed" vertical="center" indent="2"/>
    </xf>
    <xf numFmtId="0" fontId="2" fillId="0" borderId="19" xfId="0" applyFont="1" applyBorder="1" applyAlignment="1">
      <alignment horizontal="distributed" vertical="center" indent="2"/>
    </xf>
    <xf numFmtId="0" fontId="2" fillId="0" borderId="20" xfId="0" applyFont="1" applyBorder="1" applyAlignment="1">
      <alignment horizontal="distributed" vertical="center" indent="2"/>
    </xf>
    <xf numFmtId="0" fontId="2" fillId="0" borderId="22" xfId="0" applyFont="1" applyBorder="1" applyAlignment="1">
      <alignment horizontal="distributed" vertical="center" indent="2"/>
    </xf>
    <xf numFmtId="0" fontId="2" fillId="0" borderId="23" xfId="0" applyFont="1" applyBorder="1" applyAlignment="1">
      <alignment horizontal="distributed" vertical="center" indent="2"/>
    </xf>
    <xf numFmtId="0" fontId="2" fillId="0" borderId="21" xfId="0" applyFont="1" applyBorder="1" applyAlignment="1">
      <alignment horizontal="center" vertical="top"/>
    </xf>
    <xf numFmtId="0" fontId="2" fillId="0" borderId="0" xfId="0" applyFont="1" applyAlignment="1">
      <alignment horizontal="center" vertical="top"/>
    </xf>
    <xf numFmtId="0" fontId="2" fillId="0" borderId="17" xfId="0" applyFont="1" applyBorder="1" applyAlignment="1">
      <alignment horizontal="center" vertical="top"/>
    </xf>
    <xf numFmtId="0" fontId="2" fillId="0" borderId="24" xfId="0" applyFont="1" applyBorder="1" applyAlignment="1">
      <alignment horizontal="center" vertical="top"/>
    </xf>
    <xf numFmtId="0" fontId="2" fillId="0" borderId="1" xfId="0" applyFont="1" applyBorder="1" applyAlignment="1">
      <alignment horizontal="center" vertical="top"/>
    </xf>
    <xf numFmtId="0" fontId="2" fillId="0" borderId="27" xfId="0" applyFont="1" applyBorder="1" applyAlignment="1">
      <alignment horizontal="center" vertical="top"/>
    </xf>
    <xf numFmtId="0" fontId="2" fillId="0" borderId="5" xfId="0" applyFont="1" applyBorder="1" applyAlignment="1">
      <alignment horizontal="left" vertical="center" indent="1" shrinkToFit="1"/>
    </xf>
    <xf numFmtId="0" fontId="2" fillId="0" borderId="16" xfId="0" applyFont="1" applyBorder="1" applyAlignment="1">
      <alignment horizontal="left" vertical="center" indent="1" shrinkToFit="1"/>
    </xf>
    <xf numFmtId="0" fontId="2" fillId="0" borderId="50" xfId="0" applyFont="1" applyBorder="1" applyAlignment="1">
      <alignment horizontal="left" vertical="center" indent="1" shrinkToFit="1"/>
    </xf>
    <xf numFmtId="0" fontId="2" fillId="0" borderId="51" xfId="0" applyFont="1" applyBorder="1" applyAlignment="1">
      <alignment horizontal="left" vertical="center" indent="1" shrinkToFit="1"/>
    </xf>
    <xf numFmtId="0" fontId="42" fillId="0" borderId="20" xfId="0" applyFont="1" applyBorder="1" applyAlignment="1">
      <alignment horizontal="left" vertical="center" indent="1" shrinkToFit="1"/>
    </xf>
    <xf numFmtId="0" fontId="42" fillId="0" borderId="23" xfId="0" applyFont="1" applyBorder="1" applyAlignment="1">
      <alignment horizontal="left" vertical="center" indent="1" shrinkToFit="1"/>
    </xf>
    <xf numFmtId="0" fontId="4" fillId="0" borderId="35"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2" fillId="0" borderId="35" xfId="0" applyFont="1" applyBorder="1" applyAlignment="1">
      <alignment horizontal="center" vertical="center"/>
    </xf>
    <xf numFmtId="0" fontId="2" fillId="0" borderId="3" xfId="0" applyFont="1" applyBorder="1" applyAlignment="1">
      <alignment horizontal="center" vertical="center"/>
    </xf>
    <xf numFmtId="0" fontId="2" fillId="0" borderId="40" xfId="0" applyFont="1" applyBorder="1" applyAlignment="1">
      <alignment horizontal="center" vertical="center"/>
    </xf>
    <xf numFmtId="0" fontId="2" fillId="0" borderId="45" xfId="0" applyFont="1" applyBorder="1" applyAlignment="1">
      <alignment horizontal="left" vertical="center" indent="1" shrinkToFit="1"/>
    </xf>
    <xf numFmtId="0" fontId="2" fillId="0" borderId="43" xfId="0" applyFont="1" applyBorder="1" applyAlignment="1">
      <alignment horizontal="left" vertical="center" indent="1" shrinkToFit="1"/>
    </xf>
    <xf numFmtId="0" fontId="2" fillId="0" borderId="42" xfId="0" applyFont="1" applyBorder="1" applyAlignment="1">
      <alignment horizontal="left" vertical="center" indent="1" shrinkToFit="1"/>
    </xf>
    <xf numFmtId="180" fontId="2" fillId="0" borderId="0" xfId="0" applyNumberFormat="1" applyFont="1" applyAlignment="1">
      <alignment horizontal="right" vertical="center" indent="1" shrinkToFit="1"/>
    </xf>
    <xf numFmtId="0" fontId="2" fillId="0" borderId="28" xfId="0" applyFont="1" applyBorder="1" applyAlignment="1">
      <alignment horizontal="center" vertical="center"/>
    </xf>
    <xf numFmtId="0" fontId="2" fillId="0" borderId="2" xfId="0" applyFont="1" applyBorder="1" applyAlignment="1">
      <alignment horizontal="center" vertical="center"/>
    </xf>
    <xf numFmtId="0" fontId="2" fillId="0" borderId="29" xfId="0" applyFont="1" applyBorder="1" applyAlignment="1">
      <alignment horizontal="center" vertical="center"/>
    </xf>
    <xf numFmtId="0" fontId="2" fillId="0" borderId="24" xfId="0" applyFont="1" applyBorder="1" applyAlignment="1">
      <alignment horizontal="center" vertical="center"/>
    </xf>
    <xf numFmtId="0" fontId="2" fillId="0" borderId="1" xfId="0" applyFont="1" applyBorder="1" applyAlignment="1">
      <alignment horizontal="center" vertical="center"/>
    </xf>
    <xf numFmtId="0" fontId="2" fillId="0" borderId="27" xfId="0" applyFont="1" applyBorder="1" applyAlignment="1">
      <alignment horizontal="center" vertical="center"/>
    </xf>
    <xf numFmtId="0" fontId="2" fillId="0" borderId="2" xfId="0" applyFont="1" applyBorder="1" applyAlignment="1">
      <alignment horizontal="left"/>
    </xf>
    <xf numFmtId="0" fontId="2" fillId="0" borderId="29" xfId="0" applyFont="1" applyBorder="1" applyAlignment="1">
      <alignment horizontal="left"/>
    </xf>
    <xf numFmtId="0" fontId="2" fillId="0" borderId="37" xfId="0" applyFont="1" applyBorder="1" applyAlignment="1">
      <alignment horizontal="distributed" vertical="center" indent="2"/>
    </xf>
    <xf numFmtId="0" fontId="2" fillId="0" borderId="2" xfId="0" applyFont="1" applyBorder="1" applyAlignment="1">
      <alignment horizontal="distributed" vertical="center" indent="2"/>
    </xf>
    <xf numFmtId="0" fontId="2" fillId="0" borderId="29" xfId="0" applyFont="1" applyBorder="1" applyAlignment="1">
      <alignment horizontal="distributed" vertical="center" indent="2"/>
    </xf>
    <xf numFmtId="0" fontId="2" fillId="0" borderId="8" xfId="0" applyFont="1" applyBorder="1" applyAlignment="1">
      <alignment horizontal="distributed" vertical="center" indent="2"/>
    </xf>
    <xf numFmtId="0" fontId="2" fillId="0" borderId="0" xfId="0" applyFont="1" applyAlignment="1">
      <alignment horizontal="distributed" vertical="center" indent="2"/>
    </xf>
    <xf numFmtId="0" fontId="2" fillId="0" borderId="17" xfId="0" applyFont="1" applyBorder="1" applyAlignment="1">
      <alignment horizontal="distributed" vertical="center" indent="2"/>
    </xf>
    <xf numFmtId="0" fontId="0" fillId="0" borderId="8" xfId="0" applyBorder="1" applyAlignment="1">
      <alignment horizontal="distributed" vertical="center" indent="2"/>
    </xf>
    <xf numFmtId="0" fontId="0" fillId="0" borderId="0" xfId="0" applyAlignment="1">
      <alignment horizontal="distributed" vertical="center" indent="2"/>
    </xf>
    <xf numFmtId="0" fontId="0" fillId="0" borderId="17" xfId="0" applyBorder="1" applyAlignment="1">
      <alignment horizontal="distributed" vertical="center" indent="2"/>
    </xf>
    <xf numFmtId="0" fontId="0" fillId="0" borderId="38" xfId="0" applyBorder="1" applyAlignment="1">
      <alignment horizontal="distributed" vertical="center" indent="2"/>
    </xf>
    <xf numFmtId="0" fontId="0" fillId="0" borderId="1" xfId="0" applyBorder="1" applyAlignment="1">
      <alignment horizontal="distributed" vertical="center" indent="2"/>
    </xf>
    <xf numFmtId="0" fontId="0" fillId="0" borderId="27" xfId="0" applyBorder="1" applyAlignment="1">
      <alignment horizontal="distributed" vertical="center" indent="2"/>
    </xf>
    <xf numFmtId="0" fontId="2" fillId="0" borderId="0" xfId="0" applyFont="1" applyAlignment="1">
      <alignment horizontal="left" vertical="center" wrapText="1" indent="1"/>
    </xf>
    <xf numFmtId="0" fontId="2" fillId="0" borderId="17" xfId="0" applyFont="1" applyBorder="1" applyAlignment="1">
      <alignment horizontal="left" vertical="center" wrapText="1" indent="1"/>
    </xf>
    <xf numFmtId="0" fontId="2" fillId="0" borderId="1" xfId="0" applyFont="1" applyBorder="1" applyAlignment="1">
      <alignment horizontal="left" vertical="center" wrapText="1" indent="1"/>
    </xf>
    <xf numFmtId="0" fontId="2" fillId="0" borderId="27" xfId="0" applyFont="1" applyBorder="1" applyAlignment="1">
      <alignment horizontal="left" vertical="center" wrapText="1" indent="1"/>
    </xf>
    <xf numFmtId="0" fontId="2" fillId="0" borderId="13" xfId="0" applyFont="1" applyBorder="1" applyAlignment="1">
      <alignment horizontal="center" vertical="distributed" textRotation="255" indent="1"/>
    </xf>
    <xf numFmtId="0" fontId="2" fillId="0" borderId="14" xfId="0" applyFont="1" applyBorder="1" applyAlignment="1">
      <alignment horizontal="center" vertical="distributed" textRotation="255" indent="1"/>
    </xf>
    <xf numFmtId="0" fontId="2" fillId="0" borderId="15" xfId="0" applyFont="1" applyBorder="1" applyAlignment="1">
      <alignment horizontal="center" vertical="distributed" textRotation="255" indent="1"/>
    </xf>
    <xf numFmtId="0" fontId="2" fillId="0" borderId="31" xfId="0" applyFont="1" applyBorder="1" applyAlignment="1">
      <alignment horizontal="center" vertical="center"/>
    </xf>
    <xf numFmtId="0" fontId="2" fillId="0" borderId="6" xfId="0" applyFont="1" applyBorder="1" applyAlignment="1">
      <alignment horizontal="center" vertical="center"/>
    </xf>
    <xf numFmtId="0" fontId="2" fillId="0" borderId="32" xfId="0" applyFont="1" applyBorder="1" applyAlignment="1">
      <alignment horizontal="center" vertical="center"/>
    </xf>
    <xf numFmtId="0" fontId="4" fillId="0" borderId="52" xfId="0" applyFont="1" applyBorder="1" applyAlignment="1">
      <alignment horizontal="distributed" vertical="center" indent="2"/>
    </xf>
    <xf numFmtId="0" fontId="4" fillId="0" borderId="53" xfId="0" applyFont="1" applyBorder="1" applyAlignment="1">
      <alignment horizontal="distributed" vertical="center" indent="2"/>
    </xf>
    <xf numFmtId="0" fontId="4" fillId="0" borderId="54" xfId="0" applyFont="1" applyBorder="1" applyAlignment="1">
      <alignment horizontal="distributed" vertical="center" indent="2"/>
    </xf>
    <xf numFmtId="0" fontId="2" fillId="0" borderId="38" xfId="0" applyFont="1" applyBorder="1" applyAlignment="1">
      <alignment horizontal="distributed" vertical="center" indent="2"/>
    </xf>
    <xf numFmtId="0" fontId="2" fillId="0" borderId="1" xfId="0" applyFont="1" applyBorder="1" applyAlignment="1">
      <alignment horizontal="distributed" vertical="center" indent="2"/>
    </xf>
    <xf numFmtId="0" fontId="2" fillId="0" borderId="27" xfId="0" applyFont="1" applyBorder="1" applyAlignment="1">
      <alignment horizontal="distributed" vertical="center" indent="2"/>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2" fillId="0" borderId="0" xfId="0" applyFont="1" applyAlignment="1">
      <alignment horizontal="left"/>
    </xf>
    <xf numFmtId="0" fontId="2" fillId="0" borderId="11" xfId="0" applyFont="1" applyBorder="1" applyAlignment="1">
      <alignment horizontal="left" vertical="center" wrapText="1" indent="1"/>
    </xf>
    <xf numFmtId="0" fontId="2" fillId="0" borderId="10" xfId="0" applyFont="1" applyBorder="1" applyAlignment="1">
      <alignment horizontal="distributed" vertical="center" indent="2"/>
    </xf>
    <xf numFmtId="0" fontId="2" fillId="0" borderId="11" xfId="0" applyFont="1" applyBorder="1" applyAlignment="1">
      <alignment horizontal="distributed" vertical="center" indent="2"/>
    </xf>
    <xf numFmtId="0" fontId="2" fillId="0" borderId="18" xfId="0" applyFont="1" applyBorder="1" applyAlignment="1">
      <alignment horizontal="distributed" vertical="center" indent="2"/>
    </xf>
    <xf numFmtId="0" fontId="2" fillId="0" borderId="26" xfId="0" applyFont="1" applyBorder="1" applyAlignment="1">
      <alignment horizontal="center" vertical="center"/>
    </xf>
    <xf numFmtId="0" fontId="2" fillId="0" borderId="25" xfId="0" applyFont="1" applyBorder="1" applyAlignment="1">
      <alignment horizontal="center" wrapText="1"/>
    </xf>
    <xf numFmtId="0" fontId="2" fillId="0" borderId="5" xfId="0" applyFont="1" applyBorder="1" applyAlignment="1">
      <alignment horizontal="center" wrapText="1"/>
    </xf>
    <xf numFmtId="0" fontId="2" fillId="0" borderId="16" xfId="0" applyFont="1" applyBorder="1" applyAlignment="1">
      <alignment horizontal="center" wrapText="1"/>
    </xf>
    <xf numFmtId="0" fontId="2" fillId="0" borderId="21" xfId="0" applyFont="1" applyBorder="1" applyAlignment="1">
      <alignment horizontal="center" wrapText="1"/>
    </xf>
    <xf numFmtId="0" fontId="2" fillId="0" borderId="0" xfId="0" applyFont="1" applyAlignment="1">
      <alignment horizontal="center" wrapText="1"/>
    </xf>
    <xf numFmtId="0" fontId="2" fillId="0" borderId="17" xfId="0" applyFont="1" applyBorder="1" applyAlignment="1">
      <alignment horizontal="center" wrapText="1"/>
    </xf>
    <xf numFmtId="0" fontId="2" fillId="0" borderId="28"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5" fillId="0" borderId="48" xfId="0" applyFont="1" applyBorder="1" applyAlignment="1" applyProtection="1">
      <alignment horizontal="center" vertical="center" justifyLastLine="1"/>
      <protection locked="0"/>
    </xf>
    <xf numFmtId="0" fontId="5" fillId="0" borderId="48" xfId="0" applyFont="1" applyBorder="1" applyAlignment="1">
      <alignment horizontal="left" vertical="center" indent="1" shrinkToFit="1"/>
    </xf>
    <xf numFmtId="0" fontId="5" fillId="0" borderId="35" xfId="0" applyFont="1" applyBorder="1" applyAlignment="1">
      <alignment horizontal="center" vertical="center"/>
    </xf>
    <xf numFmtId="0" fontId="5" fillId="0" borderId="3" xfId="0" applyFont="1" applyBorder="1" applyAlignment="1">
      <alignment horizontal="center" vertical="center"/>
    </xf>
    <xf numFmtId="0" fontId="5" fillId="0" borderId="28" xfId="0" applyFont="1" applyBorder="1" applyAlignment="1">
      <alignment horizontal="distributed" vertical="center"/>
    </xf>
    <xf numFmtId="0" fontId="5" fillId="0" borderId="2" xfId="0" applyFont="1" applyBorder="1" applyAlignment="1">
      <alignment horizontal="distributed" vertical="center"/>
    </xf>
    <xf numFmtId="0" fontId="9" fillId="0" borderId="2" xfId="0" applyFont="1" applyBorder="1" applyAlignment="1">
      <alignment vertical="center" shrinkToFit="1"/>
    </xf>
    <xf numFmtId="0" fontId="0" fillId="0" borderId="2" xfId="0" applyBorder="1" applyAlignment="1">
      <alignment vertical="center" shrinkToFit="1"/>
    </xf>
    <xf numFmtId="0" fontId="0" fillId="0" borderId="29" xfId="0" applyBorder="1" applyAlignment="1">
      <alignment vertical="center" shrinkToFit="1"/>
    </xf>
    <xf numFmtId="0" fontId="8" fillId="0" borderId="24" xfId="0" applyFont="1" applyBorder="1" applyAlignment="1">
      <alignment horizontal="left" vertical="top" wrapText="1"/>
    </xf>
    <xf numFmtId="0" fontId="8" fillId="0" borderId="1" xfId="0" applyFont="1" applyBorder="1" applyAlignment="1">
      <alignment horizontal="left" vertical="top" wrapText="1"/>
    </xf>
    <xf numFmtId="0" fontId="8" fillId="0" borderId="27" xfId="0" applyFont="1" applyBorder="1" applyAlignment="1">
      <alignment horizontal="left" vertical="top" wrapText="1"/>
    </xf>
    <xf numFmtId="0" fontId="9" fillId="0" borderId="3" xfId="0" applyFont="1" applyBorder="1" applyAlignment="1">
      <alignment horizontal="center" vertical="center" shrinkToFit="1"/>
    </xf>
    <xf numFmtId="181" fontId="5" fillId="0" borderId="3" xfId="0" applyNumberFormat="1" applyFont="1" applyBorder="1" applyAlignment="1">
      <alignment horizontal="distributed" vertical="center" indent="1"/>
    </xf>
    <xf numFmtId="181" fontId="5" fillId="0" borderId="40" xfId="0" applyNumberFormat="1" applyFont="1" applyBorder="1" applyAlignment="1">
      <alignment horizontal="distributed" vertical="center" indent="1"/>
    </xf>
    <xf numFmtId="0" fontId="5" fillId="0" borderId="3" xfId="0" applyFont="1" applyBorder="1" applyAlignment="1">
      <alignment horizontal="center" vertical="center" shrinkToFit="1"/>
    </xf>
    <xf numFmtId="31" fontId="5" fillId="0" borderId="3" xfId="0" applyNumberFormat="1" applyFont="1" applyBorder="1" applyAlignment="1">
      <alignment horizontal="distributed" vertical="center" indent="1" shrinkToFit="1"/>
    </xf>
    <xf numFmtId="0" fontId="4" fillId="0" borderId="48" xfId="0" applyFont="1" applyBorder="1" applyAlignment="1">
      <alignment horizontal="center" vertical="center" textRotation="255" shrinkToFit="1"/>
    </xf>
    <xf numFmtId="0" fontId="2" fillId="0" borderId="0" xfId="0" applyFont="1" applyAlignment="1">
      <alignment horizontal="center" vertical="center" shrinkToFit="1"/>
    </xf>
    <xf numFmtId="0" fontId="2" fillId="0" borderId="1" xfId="0" applyFont="1" applyBorder="1" applyAlignment="1">
      <alignment horizontal="center" vertical="center" shrinkToFit="1"/>
    </xf>
    <xf numFmtId="0" fontId="5" fillId="0" borderId="28"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29" xfId="0" applyFont="1" applyBorder="1" applyAlignment="1">
      <alignment horizontal="distributed" vertical="center" indent="1"/>
    </xf>
    <xf numFmtId="0" fontId="5" fillId="0" borderId="47" xfId="0" applyFont="1" applyBorder="1" applyAlignment="1">
      <alignment horizontal="center" vertical="distributed" textRotation="255" indent="4"/>
    </xf>
    <xf numFmtId="0" fontId="5" fillId="0" borderId="20" xfId="0" applyFont="1" applyBorder="1" applyAlignment="1">
      <alignment horizontal="center" vertical="distributed" textRotation="255" indent="4"/>
    </xf>
    <xf numFmtId="0" fontId="5" fillId="0" borderId="23" xfId="0" applyFont="1" applyBorder="1" applyAlignment="1">
      <alignment horizontal="center" vertical="distributed" textRotation="255" indent="4"/>
    </xf>
    <xf numFmtId="0" fontId="5" fillId="0" borderId="48" xfId="0" applyFont="1" applyBorder="1" applyAlignment="1">
      <alignment horizontal="center" vertical="center" justifyLastLine="1"/>
    </xf>
    <xf numFmtId="0" fontId="5" fillId="0" borderId="35"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40" xfId="0" applyFont="1" applyBorder="1" applyAlignment="1">
      <alignment horizontal="center" vertical="center"/>
    </xf>
    <xf numFmtId="0" fontId="5" fillId="0" borderId="48" xfId="0" applyFont="1" applyBorder="1" applyAlignment="1">
      <alignment horizontal="center" vertical="center"/>
    </xf>
    <xf numFmtId="0" fontId="5" fillId="0" borderId="40" xfId="0" applyFont="1" applyBorder="1" applyAlignment="1">
      <alignment horizontal="distributed" vertical="center" indent="1"/>
    </xf>
    <xf numFmtId="0" fontId="5" fillId="0" borderId="48" xfId="0" applyFont="1" applyBorder="1" applyAlignment="1">
      <alignment horizontal="distributed" vertical="center" indent="1"/>
    </xf>
    <xf numFmtId="0" fontId="42" fillId="0" borderId="48" xfId="0" applyFont="1" applyBorder="1" applyAlignment="1">
      <alignment horizontal="left" vertical="center" indent="1" shrinkToFit="1"/>
    </xf>
    <xf numFmtId="0" fontId="5" fillId="0" borderId="35"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5" fillId="0" borderId="40" xfId="0" applyFont="1" applyBorder="1" applyAlignment="1">
      <alignment horizontal="distributed" vertical="center" justifyLastLine="1"/>
    </xf>
    <xf numFmtId="31" fontId="5" fillId="0" borderId="0" xfId="0" applyNumberFormat="1" applyFont="1" applyAlignment="1">
      <alignment horizontal="distributed" vertical="center"/>
    </xf>
    <xf numFmtId="31" fontId="5" fillId="0" borderId="1" xfId="0" applyNumberFormat="1" applyFont="1" applyBorder="1" applyAlignment="1">
      <alignment horizontal="distributed" vertical="center"/>
    </xf>
    <xf numFmtId="0" fontId="9" fillId="0" borderId="35"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40" xfId="0" applyFont="1" applyBorder="1" applyAlignment="1">
      <alignment horizontal="left" vertical="center" shrinkToFit="1"/>
    </xf>
    <xf numFmtId="0" fontId="5" fillId="0" borderId="35" xfId="0" applyFont="1" applyBorder="1" applyAlignment="1">
      <alignment horizontal="distributed" vertical="center" indent="2"/>
    </xf>
    <xf numFmtId="0" fontId="5" fillId="0" borderId="3" xfId="0" applyFont="1" applyBorder="1" applyAlignment="1">
      <alignment horizontal="distributed" vertical="center" indent="2"/>
    </xf>
    <xf numFmtId="0" fontId="5" fillId="0" borderId="40" xfId="0" applyFont="1" applyBorder="1" applyAlignment="1">
      <alignment horizontal="distributed" vertical="center" indent="2"/>
    </xf>
    <xf numFmtId="0" fontId="5" fillId="0" borderId="48" xfId="0" applyFont="1" applyBorder="1" applyAlignment="1">
      <alignment horizontal="center" vertical="distributed" textRotation="255" indent="2"/>
    </xf>
    <xf numFmtId="0" fontId="5" fillId="0" borderId="2" xfId="0" applyFont="1" applyBorder="1" applyAlignment="1">
      <alignment horizontal="left" vertical="center" indent="1"/>
    </xf>
    <xf numFmtId="0" fontId="5" fillId="0" borderId="29" xfId="0" applyFont="1" applyBorder="1" applyAlignment="1">
      <alignment horizontal="left" vertical="center" indent="1"/>
    </xf>
    <xf numFmtId="0" fontId="5" fillId="0" borderId="24" xfId="0" applyFont="1" applyBorder="1" applyAlignment="1">
      <alignment horizontal="left" vertical="center" indent="1"/>
    </xf>
    <xf numFmtId="0" fontId="5" fillId="0" borderId="1" xfId="0" applyFont="1" applyBorder="1" applyAlignment="1">
      <alignment horizontal="left" vertical="center" indent="1"/>
    </xf>
    <xf numFmtId="0" fontId="5" fillId="0" borderId="27" xfId="0" applyFont="1" applyBorder="1" applyAlignment="1">
      <alignment horizontal="left" vertical="center" indent="1"/>
    </xf>
    <xf numFmtId="0" fontId="5" fillId="0" borderId="21" xfId="0" applyFont="1" applyBorder="1" applyAlignment="1">
      <alignment horizontal="distributed" vertical="center" indent="1"/>
    </xf>
    <xf numFmtId="0" fontId="5" fillId="0" borderId="0" xfId="0" applyFont="1" applyAlignment="1">
      <alignment horizontal="distributed" vertical="center" indent="1"/>
    </xf>
    <xf numFmtId="0" fontId="5" fillId="0" borderId="17" xfId="0" applyFont="1" applyBorder="1" applyAlignment="1">
      <alignment horizontal="distributed" vertical="center" indent="1"/>
    </xf>
    <xf numFmtId="0" fontId="5" fillId="0" borderId="2" xfId="0" applyFont="1" applyBorder="1" applyAlignment="1">
      <alignment horizontal="center" shrinkToFit="1"/>
    </xf>
    <xf numFmtId="0" fontId="5" fillId="0" borderId="28" xfId="0" applyFont="1" applyBorder="1" applyAlignment="1">
      <alignment horizontal="center" vertical="center"/>
    </xf>
    <xf numFmtId="0" fontId="5" fillId="0" borderId="2" xfId="0" applyFont="1" applyBorder="1" applyAlignment="1">
      <alignment horizontal="center" vertical="center"/>
    </xf>
    <xf numFmtId="0" fontId="5" fillId="0" borderId="29" xfId="0" applyFont="1" applyBorder="1" applyAlignment="1">
      <alignment horizontal="center" vertical="center"/>
    </xf>
    <xf numFmtId="0" fontId="5" fillId="0" borderId="0" xfId="0" applyFont="1" applyAlignment="1">
      <alignment horizontal="center" vertical="center"/>
    </xf>
    <xf numFmtId="0" fontId="5" fillId="0" borderId="17" xfId="0" applyFont="1" applyBorder="1" applyAlignment="1">
      <alignment horizontal="center" vertical="center"/>
    </xf>
    <xf numFmtId="0" fontId="5" fillId="0" borderId="21" xfId="0" applyFont="1" applyBorder="1" applyAlignment="1">
      <alignment horizontal="center" vertical="top"/>
    </xf>
    <xf numFmtId="0" fontId="5" fillId="0" borderId="0" xfId="0" applyFont="1" applyAlignment="1">
      <alignment horizontal="center" vertical="top"/>
    </xf>
    <xf numFmtId="0" fontId="5" fillId="0" borderId="17" xfId="0" applyFont="1" applyBorder="1" applyAlignment="1">
      <alignment horizontal="center" vertical="top"/>
    </xf>
    <xf numFmtId="0" fontId="5" fillId="0" borderId="24" xfId="0" applyFont="1" applyBorder="1" applyAlignment="1">
      <alignment horizontal="center" vertical="top"/>
    </xf>
    <xf numFmtId="0" fontId="5" fillId="0" borderId="1" xfId="0" applyFont="1" applyBorder="1" applyAlignment="1">
      <alignment horizontal="center" vertical="top"/>
    </xf>
    <xf numFmtId="0" fontId="5" fillId="0" borderId="27" xfId="0" applyFont="1" applyBorder="1" applyAlignment="1">
      <alignment horizontal="center" vertical="top"/>
    </xf>
    <xf numFmtId="0" fontId="4" fillId="0" borderId="1" xfId="0" applyFont="1" applyBorder="1" applyAlignment="1">
      <alignment horizontal="center"/>
    </xf>
    <xf numFmtId="0" fontId="5" fillId="0" borderId="2" xfId="0" applyFont="1" applyBorder="1" applyAlignment="1" applyProtection="1">
      <alignment horizontal="left" shrinkToFit="1"/>
      <protection locked="0"/>
    </xf>
    <xf numFmtId="0" fontId="5" fillId="0" borderId="2" xfId="0" applyFont="1" applyBorder="1" applyAlignment="1">
      <alignment horizontal="left" shrinkToFit="1"/>
    </xf>
    <xf numFmtId="0" fontId="5" fillId="0" borderId="53" xfId="0" applyFont="1" applyBorder="1" applyAlignment="1">
      <alignment horizontal="left" shrinkToFit="1"/>
    </xf>
    <xf numFmtId="0" fontId="5" fillId="0" borderId="28" xfId="0" applyFont="1" applyBorder="1" applyAlignment="1">
      <alignment horizontal="center" vertical="center" shrinkToFit="1"/>
    </xf>
    <xf numFmtId="0" fontId="5" fillId="0" borderId="2" xfId="0" applyFont="1" applyBorder="1" applyAlignment="1">
      <alignment horizontal="center" vertical="center" shrinkToFit="1"/>
    </xf>
    <xf numFmtId="0" fontId="42" fillId="0" borderId="0" xfId="0" applyFont="1" applyAlignment="1">
      <alignment horizontal="left" vertical="center" shrinkToFit="1"/>
    </xf>
    <xf numFmtId="0" fontId="42" fillId="0" borderId="1" xfId="0" applyFont="1" applyBorder="1" applyAlignment="1">
      <alignment horizontal="left" vertical="center" shrinkToFit="1"/>
    </xf>
    <xf numFmtId="0" fontId="5" fillId="0" borderId="1" xfId="0" applyFont="1" applyBorder="1" applyAlignment="1">
      <alignment horizontal="center" vertical="center"/>
    </xf>
    <xf numFmtId="0" fontId="5" fillId="0" borderId="48" xfId="0" applyFont="1" applyBorder="1" applyAlignment="1">
      <alignment horizontal="distributed" vertical="center" justifyLastLine="1"/>
    </xf>
    <xf numFmtId="0" fontId="10" fillId="0" borderId="48" xfId="0" applyFont="1" applyBorder="1" applyAlignment="1">
      <alignment horizontal="center" vertical="center" shrinkToFit="1"/>
    </xf>
    <xf numFmtId="0" fontId="4" fillId="0" borderId="28" xfId="0" applyFont="1" applyBorder="1" applyAlignment="1">
      <alignment horizontal="center" vertical="center"/>
    </xf>
    <xf numFmtId="0" fontId="4" fillId="0" borderId="2" xfId="0" applyFont="1" applyBorder="1" applyAlignment="1">
      <alignment horizontal="center" vertical="center"/>
    </xf>
    <xf numFmtId="0" fontId="4" fillId="0" borderId="29" xfId="0" applyFont="1" applyBorder="1" applyAlignment="1">
      <alignment horizontal="center" vertical="center"/>
    </xf>
    <xf numFmtId="180" fontId="2" fillId="0" borderId="0" xfId="0" applyNumberFormat="1" applyFont="1" applyAlignment="1">
      <alignment horizontal="right" vertical="center" indent="1"/>
    </xf>
    <xf numFmtId="0" fontId="2" fillId="0" borderId="0" xfId="0" applyFont="1" applyAlignment="1">
      <alignment horizontal="center" vertical="center"/>
    </xf>
    <xf numFmtId="0" fontId="5" fillId="0" borderId="48" xfId="0" applyFont="1" applyBorder="1" applyAlignment="1">
      <alignment horizontal="center" vertical="center" textRotation="255" shrinkToFit="1"/>
    </xf>
    <xf numFmtId="0" fontId="5" fillId="0" borderId="0" xfId="0" applyFont="1" applyAlignment="1">
      <alignment horizontal="left" vertical="center" shrinkToFit="1"/>
    </xf>
    <xf numFmtId="0" fontId="12" fillId="0" borderId="0" xfId="0" applyFont="1" applyAlignment="1">
      <alignment horizontal="left" vertical="center"/>
    </xf>
    <xf numFmtId="0" fontId="5" fillId="0" borderId="0" xfId="0" applyFont="1" applyAlignment="1">
      <alignment horizontal="left" vertical="center"/>
    </xf>
    <xf numFmtId="0" fontId="5" fillId="0" borderId="17" xfId="0" applyFont="1" applyBorder="1" applyAlignment="1">
      <alignment horizontal="left" vertical="center"/>
    </xf>
    <xf numFmtId="0" fontId="5" fillId="0" borderId="1" xfId="0" applyFont="1" applyBorder="1" applyAlignment="1">
      <alignment horizontal="left" vertical="center"/>
    </xf>
    <xf numFmtId="0" fontId="5" fillId="0" borderId="27" xfId="0" applyFont="1" applyBorder="1" applyAlignment="1">
      <alignment horizontal="left" vertical="center"/>
    </xf>
    <xf numFmtId="0" fontId="5" fillId="0" borderId="0" xfId="0" applyFont="1" applyAlignment="1" applyProtection="1">
      <alignment horizontal="left" indent="1"/>
      <protection locked="0"/>
    </xf>
    <xf numFmtId="31" fontId="2" fillId="0" borderId="0" xfId="0" applyNumberFormat="1" applyFont="1" applyAlignment="1">
      <alignment horizontal="distributed" vertical="center"/>
    </xf>
    <xf numFmtId="0" fontId="5" fillId="0" borderId="1" xfId="0" applyFont="1" applyBorder="1" applyAlignment="1">
      <alignment horizontal="distributed"/>
    </xf>
    <xf numFmtId="0" fontId="2" fillId="0" borderId="1" xfId="0" applyFont="1" applyBorder="1" applyAlignment="1">
      <alignment horizontal="left" indent="1" shrinkToFit="1"/>
    </xf>
    <xf numFmtId="0" fontId="2" fillId="0" borderId="1" xfId="0" applyFont="1" applyBorder="1" applyAlignment="1">
      <alignment horizontal="left"/>
    </xf>
    <xf numFmtId="31" fontId="5" fillId="0" borderId="0" xfId="0" applyNumberFormat="1" applyFont="1" applyAlignment="1">
      <alignment horizontal="distributed" vertical="center" justifyLastLine="1"/>
    </xf>
    <xf numFmtId="0" fontId="5" fillId="0" borderId="1" xfId="0" applyFont="1" applyBorder="1" applyAlignment="1">
      <alignment horizontal="left" indent="1" shrinkToFit="1"/>
    </xf>
    <xf numFmtId="0" fontId="24" fillId="0" borderId="1" xfId="0" applyFont="1" applyBorder="1" applyAlignment="1">
      <alignment horizontal="distributed" shrinkToFit="1"/>
    </xf>
    <xf numFmtId="0" fontId="18" fillId="2" borderId="101" xfId="2" applyFont="1" applyFill="1" applyBorder="1" applyAlignment="1">
      <alignment horizontal="left" vertical="center" shrinkToFit="1"/>
    </xf>
    <xf numFmtId="0" fontId="18" fillId="2" borderId="102" xfId="2" applyFont="1" applyFill="1" applyBorder="1" applyAlignment="1">
      <alignment horizontal="left" vertical="center" shrinkToFit="1"/>
    </xf>
    <xf numFmtId="0" fontId="18" fillId="2" borderId="105" xfId="2" applyFont="1" applyFill="1" applyBorder="1" applyAlignment="1" applyProtection="1">
      <alignment horizontal="left" vertical="center" shrinkToFit="1"/>
      <protection locked="0"/>
    </xf>
    <xf numFmtId="0" fontId="18" fillId="2" borderId="62" xfId="2" applyFont="1" applyFill="1" applyBorder="1" applyAlignment="1" applyProtection="1">
      <alignment horizontal="left" vertical="center" shrinkToFit="1"/>
      <protection locked="0"/>
    </xf>
    <xf numFmtId="0" fontId="15" fillId="2" borderId="2" xfId="2" applyFont="1" applyFill="1" applyBorder="1" applyAlignment="1" applyProtection="1">
      <alignment vertical="center" shrinkToFit="1"/>
      <protection locked="0"/>
    </xf>
    <xf numFmtId="56" fontId="23" fillId="2" borderId="68" xfId="2" applyNumberFormat="1" applyFont="1" applyFill="1" applyBorder="1" applyAlignment="1">
      <alignment horizontal="distributed" vertical="center" shrinkToFit="1"/>
    </xf>
    <xf numFmtId="56" fontId="23" fillId="2" borderId="60" xfId="2" applyNumberFormat="1" applyFont="1" applyFill="1" applyBorder="1" applyAlignment="1">
      <alignment horizontal="distributed" vertical="center" shrinkToFit="1"/>
    </xf>
    <xf numFmtId="56" fontId="23" fillId="2" borderId="73" xfId="2" applyNumberFormat="1" applyFont="1" applyFill="1" applyBorder="1" applyAlignment="1">
      <alignment horizontal="distributed" vertical="center" shrinkToFit="1"/>
    </xf>
    <xf numFmtId="0" fontId="18" fillId="2" borderId="61" xfId="2" applyFont="1" applyFill="1" applyBorder="1" applyAlignment="1">
      <alignment horizontal="center" vertical="center"/>
    </xf>
    <xf numFmtId="0" fontId="18" fillId="2" borderId="62" xfId="2" applyFont="1" applyFill="1" applyBorder="1" applyAlignment="1">
      <alignment horizontal="center" vertical="center"/>
    </xf>
    <xf numFmtId="0" fontId="18" fillId="2" borderId="63" xfId="2" applyFont="1" applyFill="1" applyBorder="1" applyAlignment="1">
      <alignment horizontal="center" vertical="center"/>
    </xf>
    <xf numFmtId="0" fontId="18" fillId="2" borderId="64" xfId="2" applyFont="1" applyFill="1" applyBorder="1" applyAlignment="1">
      <alignment horizontal="center" vertical="center"/>
    </xf>
    <xf numFmtId="0" fontId="18" fillId="2" borderId="0" xfId="2" applyFont="1" applyFill="1" applyAlignment="1">
      <alignment horizontal="center" vertical="center"/>
    </xf>
    <xf numFmtId="0" fontId="18" fillId="2" borderId="65" xfId="2" applyFont="1" applyFill="1" applyBorder="1" applyAlignment="1">
      <alignment horizontal="center" vertical="center"/>
    </xf>
    <xf numFmtId="0" fontId="18" fillId="2" borderId="66" xfId="2" applyFont="1" applyFill="1" applyBorder="1" applyAlignment="1">
      <alignment horizontal="center" vertical="center"/>
    </xf>
    <xf numFmtId="0" fontId="18" fillId="2" borderId="50" xfId="2" applyFont="1" applyFill="1" applyBorder="1" applyAlignment="1">
      <alignment horizontal="center" vertical="center"/>
    </xf>
    <xf numFmtId="0" fontId="18" fillId="2" borderId="67" xfId="2" applyFont="1" applyFill="1" applyBorder="1" applyAlignment="1">
      <alignment horizontal="center" vertical="center"/>
    </xf>
    <xf numFmtId="0" fontId="38" fillId="2" borderId="61" xfId="2" applyFont="1" applyFill="1" applyBorder="1" applyAlignment="1">
      <alignment horizontal="left" vertical="center" wrapText="1"/>
    </xf>
    <xf numFmtId="0" fontId="38" fillId="2" borderId="62" xfId="2" applyFont="1" applyFill="1" applyBorder="1" applyAlignment="1">
      <alignment horizontal="left" vertical="center" wrapText="1"/>
    </xf>
    <xf numFmtId="0" fontId="38" fillId="2" borderId="63" xfId="2" applyFont="1" applyFill="1" applyBorder="1" applyAlignment="1">
      <alignment horizontal="left" vertical="center" wrapText="1"/>
    </xf>
    <xf numFmtId="0" fontId="38" fillId="2" borderId="64" xfId="2" applyFont="1" applyFill="1" applyBorder="1" applyAlignment="1">
      <alignment horizontal="left" vertical="center" wrapText="1"/>
    </xf>
    <xf numFmtId="0" fontId="38" fillId="2" borderId="0" xfId="2" applyFont="1" applyFill="1" applyAlignment="1">
      <alignment horizontal="left" vertical="center" wrapText="1"/>
    </xf>
    <xf numFmtId="0" fontId="38" fillId="2" borderId="65" xfId="2" applyFont="1" applyFill="1" applyBorder="1" applyAlignment="1">
      <alignment horizontal="left" vertical="center" wrapText="1"/>
    </xf>
    <xf numFmtId="0" fontId="38" fillId="2" borderId="66" xfId="2" applyFont="1" applyFill="1" applyBorder="1" applyAlignment="1">
      <alignment horizontal="left" vertical="center" wrapText="1"/>
    </xf>
    <xf numFmtId="0" fontId="38" fillId="2" borderId="50" xfId="2" applyFont="1" applyFill="1" applyBorder="1" applyAlignment="1">
      <alignment horizontal="left" vertical="center" wrapText="1"/>
    </xf>
    <xf numFmtId="0" fontId="38" fillId="2" borderId="67" xfId="2" applyFont="1" applyFill="1" applyBorder="1" applyAlignment="1">
      <alignment horizontal="left" vertical="center" wrapText="1"/>
    </xf>
    <xf numFmtId="0" fontId="35" fillId="3" borderId="61" xfId="2" applyFont="1" applyFill="1" applyBorder="1" applyAlignment="1">
      <alignment horizontal="center" vertical="center" wrapText="1"/>
    </xf>
    <xf numFmtId="0" fontId="35" fillId="3" borderId="62" xfId="2" applyFont="1" applyFill="1" applyBorder="1" applyAlignment="1">
      <alignment horizontal="center" vertical="center" wrapText="1"/>
    </xf>
    <xf numFmtId="0" fontId="35" fillId="3" borderId="63" xfId="2" applyFont="1" applyFill="1" applyBorder="1" applyAlignment="1">
      <alignment horizontal="center" vertical="center" wrapText="1"/>
    </xf>
    <xf numFmtId="0" fontId="35" fillId="3" borderId="64" xfId="2" applyFont="1" applyFill="1" applyBorder="1" applyAlignment="1">
      <alignment horizontal="center" vertical="center" wrapText="1"/>
    </xf>
    <xf numFmtId="0" fontId="35" fillId="3" borderId="0" xfId="2" applyFont="1" applyFill="1" applyAlignment="1">
      <alignment horizontal="center" vertical="center" wrapText="1"/>
    </xf>
    <xf numFmtId="0" fontId="35" fillId="3" borderId="65" xfId="2" applyFont="1" applyFill="1" applyBorder="1" applyAlignment="1">
      <alignment horizontal="center" vertical="center" wrapText="1"/>
    </xf>
    <xf numFmtId="0" fontId="35" fillId="3" borderId="66" xfId="2" applyFont="1" applyFill="1" applyBorder="1" applyAlignment="1">
      <alignment horizontal="center" vertical="center" wrapText="1"/>
    </xf>
    <xf numFmtId="0" fontId="35" fillId="3" borderId="50" xfId="2" applyFont="1" applyFill="1" applyBorder="1" applyAlignment="1">
      <alignment horizontal="center" vertical="center" wrapText="1"/>
    </xf>
    <xf numFmtId="0" fontId="35" fillId="3" borderId="67" xfId="2" applyFont="1" applyFill="1" applyBorder="1" applyAlignment="1">
      <alignment horizontal="center" vertical="center" wrapText="1"/>
    </xf>
    <xf numFmtId="0" fontId="35" fillId="3" borderId="69" xfId="2" applyFont="1" applyFill="1" applyBorder="1" applyAlignment="1">
      <alignment horizontal="center" vertical="center"/>
    </xf>
    <xf numFmtId="0" fontId="35" fillId="3" borderId="70" xfId="2" applyFont="1" applyFill="1" applyBorder="1" applyAlignment="1">
      <alignment horizontal="center" vertical="center"/>
    </xf>
    <xf numFmtId="0" fontId="35" fillId="3" borderId="61" xfId="2" applyFont="1" applyFill="1" applyBorder="1" applyAlignment="1">
      <alignment horizontal="center" vertical="center" wrapText="1" shrinkToFit="1"/>
    </xf>
    <xf numFmtId="0" fontId="35" fillId="3" borderId="62" xfId="2" applyFont="1" applyFill="1" applyBorder="1" applyAlignment="1">
      <alignment horizontal="center" vertical="center" wrapText="1" shrinkToFit="1"/>
    </xf>
    <xf numFmtId="0" fontId="35" fillId="3" borderId="63" xfId="2" applyFont="1" applyFill="1" applyBorder="1" applyAlignment="1">
      <alignment horizontal="center" vertical="center" wrapText="1" shrinkToFit="1"/>
    </xf>
    <xf numFmtId="0" fontId="35" fillId="3" borderId="64" xfId="2" applyFont="1" applyFill="1" applyBorder="1" applyAlignment="1">
      <alignment horizontal="center" vertical="center" wrapText="1" shrinkToFit="1"/>
    </xf>
    <xf numFmtId="0" fontId="35" fillId="3" borderId="0" xfId="2" applyFont="1" applyFill="1" applyAlignment="1">
      <alignment horizontal="center" vertical="center" wrapText="1" shrinkToFit="1"/>
    </xf>
    <xf numFmtId="0" fontId="35" fillId="3" borderId="65" xfId="2" applyFont="1" applyFill="1" applyBorder="1" applyAlignment="1">
      <alignment horizontal="center" vertical="center" wrapText="1" shrinkToFit="1"/>
    </xf>
    <xf numFmtId="0" fontId="35" fillId="3" borderId="66" xfId="2" applyFont="1" applyFill="1" applyBorder="1" applyAlignment="1">
      <alignment horizontal="center" vertical="center" wrapText="1" shrinkToFit="1"/>
    </xf>
    <xf numFmtId="0" fontId="35" fillId="3" borderId="50" xfId="2" applyFont="1" applyFill="1" applyBorder="1" applyAlignment="1">
      <alignment horizontal="center" vertical="center" wrapText="1" shrinkToFit="1"/>
    </xf>
    <xf numFmtId="0" fontId="35" fillId="3" borderId="67" xfId="2" applyFont="1" applyFill="1" applyBorder="1" applyAlignment="1">
      <alignment horizontal="center" vertical="center" wrapText="1" shrinkToFit="1"/>
    </xf>
    <xf numFmtId="0" fontId="35" fillId="3" borderId="68" xfId="2" applyFont="1" applyFill="1" applyBorder="1" applyAlignment="1">
      <alignment horizontal="center" vertical="center" shrinkToFit="1"/>
    </xf>
    <xf numFmtId="0" fontId="35" fillId="3" borderId="60" xfId="2" applyFont="1" applyFill="1" applyBorder="1" applyAlignment="1">
      <alignment horizontal="center" vertical="center" shrinkToFit="1"/>
    </xf>
    <xf numFmtId="0" fontId="35" fillId="3" borderId="69" xfId="2" applyFont="1" applyFill="1" applyBorder="1" applyAlignment="1">
      <alignment horizontal="center" vertical="center" shrinkToFit="1"/>
    </xf>
    <xf numFmtId="0" fontId="40" fillId="2" borderId="61" xfId="2" applyFont="1" applyFill="1" applyBorder="1" applyAlignment="1">
      <alignment horizontal="center" vertical="center" wrapText="1"/>
    </xf>
    <xf numFmtId="0" fontId="40" fillId="2" borderId="62" xfId="2" applyFont="1" applyFill="1" applyBorder="1" applyAlignment="1">
      <alignment horizontal="center" vertical="center" wrapText="1"/>
    </xf>
    <xf numFmtId="0" fontId="40" fillId="2" borderId="63" xfId="2" applyFont="1" applyFill="1" applyBorder="1" applyAlignment="1">
      <alignment horizontal="center" vertical="center" wrapText="1"/>
    </xf>
    <xf numFmtId="0" fontId="40" fillId="2" borderId="64" xfId="2" applyFont="1" applyFill="1" applyBorder="1" applyAlignment="1">
      <alignment horizontal="center" vertical="center" wrapText="1"/>
    </xf>
    <xf numFmtId="0" fontId="40" fillId="2" borderId="0" xfId="2" applyFont="1" applyFill="1" applyAlignment="1">
      <alignment horizontal="center" vertical="center" wrapText="1"/>
    </xf>
    <xf numFmtId="0" fontId="40" fillId="2" borderId="65" xfId="2" applyFont="1" applyFill="1" applyBorder="1" applyAlignment="1">
      <alignment horizontal="center" vertical="center" wrapText="1"/>
    </xf>
    <xf numFmtId="0" fontId="40" fillId="2" borderId="66" xfId="2" applyFont="1" applyFill="1" applyBorder="1" applyAlignment="1">
      <alignment horizontal="center" vertical="center" wrapText="1"/>
    </xf>
    <xf numFmtId="0" fontId="40" fillId="2" borderId="50" xfId="2" applyFont="1" applyFill="1" applyBorder="1" applyAlignment="1">
      <alignment horizontal="center" vertical="center" wrapText="1"/>
    </xf>
    <xf numFmtId="0" fontId="40" fillId="2" borderId="67" xfId="2" applyFont="1" applyFill="1" applyBorder="1" applyAlignment="1">
      <alignment horizontal="center" vertical="center" wrapText="1"/>
    </xf>
    <xf numFmtId="0" fontId="23" fillId="2" borderId="89" xfId="2" applyFont="1" applyFill="1" applyBorder="1" applyAlignment="1">
      <alignment horizontal="left" vertical="center"/>
    </xf>
    <xf numFmtId="0" fontId="23" fillId="2" borderId="90" xfId="2" applyFont="1" applyFill="1" applyBorder="1" applyAlignment="1">
      <alignment horizontal="left" vertical="center"/>
    </xf>
    <xf numFmtId="49" fontId="15" fillId="2" borderId="88" xfId="2" applyNumberFormat="1" applyFont="1" applyFill="1" applyBorder="1" applyAlignment="1">
      <alignment horizontal="center" vertical="center" shrinkToFit="1"/>
    </xf>
    <xf numFmtId="49" fontId="15" fillId="2" borderId="89" xfId="2" applyNumberFormat="1" applyFont="1" applyFill="1" applyBorder="1" applyAlignment="1">
      <alignment horizontal="center" vertical="center" shrinkToFit="1"/>
    </xf>
    <xf numFmtId="0" fontId="18" fillId="3" borderId="58" xfId="2" applyFont="1" applyFill="1" applyBorder="1" applyAlignment="1">
      <alignment horizontal="distributed" vertical="center"/>
    </xf>
    <xf numFmtId="0" fontId="18" fillId="3" borderId="53" xfId="2" applyFont="1" applyFill="1" applyBorder="1" applyAlignment="1">
      <alignment horizontal="distributed" vertical="center"/>
    </xf>
    <xf numFmtId="0" fontId="23" fillId="2" borderId="71" xfId="2" applyFont="1" applyFill="1" applyBorder="1" applyAlignment="1">
      <alignment horizontal="left" vertical="center" shrinkToFit="1"/>
    </xf>
    <xf numFmtId="0" fontId="23" fillId="2" borderId="53" xfId="2" applyFont="1" applyFill="1" applyBorder="1" applyAlignment="1">
      <alignment horizontal="left" vertical="center" shrinkToFit="1"/>
    </xf>
    <xf numFmtId="0" fontId="23" fillId="2" borderId="54" xfId="2" applyFont="1" applyFill="1" applyBorder="1" applyAlignment="1">
      <alignment horizontal="left" vertical="center" shrinkToFit="1"/>
    </xf>
    <xf numFmtId="0" fontId="18" fillId="3" borderId="82" xfId="2" applyFont="1" applyFill="1" applyBorder="1" applyAlignment="1">
      <alignment horizontal="distributed" vertical="center"/>
    </xf>
    <xf numFmtId="0" fontId="18" fillId="3" borderId="60" xfId="2" applyFont="1" applyFill="1" applyBorder="1" applyAlignment="1">
      <alignment horizontal="distributed" vertical="center"/>
    </xf>
    <xf numFmtId="0" fontId="18" fillId="2" borderId="68" xfId="2" applyFont="1" applyFill="1" applyBorder="1" applyAlignment="1">
      <alignment horizontal="left" vertical="center" shrinkToFit="1"/>
    </xf>
    <xf numFmtId="0" fontId="18" fillId="2" borderId="60" xfId="2" applyFont="1" applyFill="1" applyBorder="1" applyAlignment="1">
      <alignment horizontal="left" vertical="center" shrinkToFit="1"/>
    </xf>
    <xf numFmtId="0" fontId="18" fillId="2" borderId="73" xfId="2" applyFont="1" applyFill="1" applyBorder="1" applyAlignment="1">
      <alignment horizontal="left" vertical="center" shrinkToFit="1"/>
    </xf>
    <xf numFmtId="0" fontId="18" fillId="2" borderId="21" xfId="2" applyFont="1" applyFill="1" applyBorder="1" applyAlignment="1">
      <alignment horizontal="distributed" vertical="center"/>
    </xf>
    <xf numFmtId="0" fontId="18" fillId="2" borderId="0" xfId="2" applyFont="1" applyFill="1" applyAlignment="1">
      <alignment horizontal="distributed" vertical="center"/>
    </xf>
    <xf numFmtId="0" fontId="18" fillId="2" borderId="65" xfId="2" applyFont="1" applyFill="1" applyBorder="1" applyAlignment="1">
      <alignment horizontal="distributed" vertical="center"/>
    </xf>
    <xf numFmtId="0" fontId="18" fillId="2" borderId="104" xfId="2" applyFont="1" applyFill="1" applyBorder="1" applyAlignment="1">
      <alignment horizontal="distributed" vertical="center"/>
    </xf>
    <xf numFmtId="0" fontId="18" fillId="2" borderId="50" xfId="2" applyFont="1" applyFill="1" applyBorder="1" applyAlignment="1">
      <alignment horizontal="distributed" vertical="center"/>
    </xf>
    <xf numFmtId="0" fontId="18" fillId="2" borderId="67" xfId="2" applyFont="1" applyFill="1" applyBorder="1" applyAlignment="1">
      <alignment horizontal="distributed" vertical="center"/>
    </xf>
    <xf numFmtId="0" fontId="18" fillId="2" borderId="64" xfId="2" applyFont="1" applyFill="1" applyBorder="1" applyAlignment="1">
      <alignment horizontal="left" vertical="center" shrinkToFit="1"/>
    </xf>
    <xf numFmtId="0" fontId="18" fillId="2" borderId="0" xfId="2" applyFont="1" applyFill="1" applyAlignment="1">
      <alignment horizontal="left" vertical="center" shrinkToFit="1"/>
    </xf>
    <xf numFmtId="0" fontId="18" fillId="2" borderId="17" xfId="2" applyFont="1" applyFill="1" applyBorder="1" applyAlignment="1">
      <alignment horizontal="left" vertical="center" shrinkToFit="1"/>
    </xf>
    <xf numFmtId="0" fontId="18" fillId="2" borderId="64" xfId="2" applyFont="1" applyFill="1" applyBorder="1" applyAlignment="1">
      <alignment vertical="center" shrinkToFit="1"/>
    </xf>
    <xf numFmtId="0" fontId="18" fillId="2" borderId="0" xfId="2" applyFont="1" applyFill="1" applyAlignment="1">
      <alignment vertical="center" shrinkToFit="1"/>
    </xf>
    <xf numFmtId="0" fontId="18" fillId="2" borderId="17" xfId="2" applyFont="1" applyFill="1" applyBorder="1" applyAlignment="1">
      <alignment vertical="center" shrinkToFit="1"/>
    </xf>
    <xf numFmtId="0" fontId="18" fillId="2" borderId="66" xfId="2" applyFont="1" applyFill="1" applyBorder="1" applyAlignment="1">
      <alignment horizontal="left" vertical="center" shrinkToFit="1"/>
    </xf>
    <xf numFmtId="0" fontId="18" fillId="2" borderId="50" xfId="2" applyFont="1" applyFill="1" applyBorder="1" applyAlignment="1">
      <alignment horizontal="left" vertical="center" shrinkToFit="1"/>
    </xf>
    <xf numFmtId="0" fontId="18" fillId="2" borderId="51" xfId="2" applyFont="1" applyFill="1" applyBorder="1" applyAlignment="1">
      <alignment horizontal="left" vertical="center" shrinkToFit="1"/>
    </xf>
    <xf numFmtId="0" fontId="23" fillId="3" borderId="28" xfId="2" applyFont="1" applyFill="1" applyBorder="1" applyAlignment="1">
      <alignment horizontal="center" vertical="center" wrapText="1"/>
    </xf>
    <xf numFmtId="0" fontId="23" fillId="3" borderId="2" xfId="2" applyFont="1" applyFill="1" applyBorder="1" applyAlignment="1">
      <alignment horizontal="center" vertical="center"/>
    </xf>
    <xf numFmtId="0" fontId="23" fillId="3" borderId="29" xfId="2" applyFont="1" applyFill="1" applyBorder="1" applyAlignment="1">
      <alignment horizontal="center" vertical="center"/>
    </xf>
    <xf numFmtId="0" fontId="23" fillId="3" borderId="24"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27" xfId="2" applyFont="1" applyFill="1" applyBorder="1" applyAlignment="1">
      <alignment horizontal="center" vertical="center"/>
    </xf>
    <xf numFmtId="49" fontId="15" fillId="2" borderId="78" xfId="2" applyNumberFormat="1" applyFont="1" applyFill="1" applyBorder="1" applyAlignment="1">
      <alignment horizontal="center" vertical="center" shrinkToFit="1"/>
    </xf>
    <xf numFmtId="49" fontId="15" fillId="2" borderId="79" xfId="2" applyNumberFormat="1" applyFont="1" applyFill="1" applyBorder="1" applyAlignment="1">
      <alignment horizontal="center" vertical="center" shrinkToFit="1"/>
    </xf>
    <xf numFmtId="0" fontId="23" fillId="2" borderId="79" xfId="2" applyFont="1" applyFill="1" applyBorder="1" applyAlignment="1">
      <alignment horizontal="left" vertical="center"/>
    </xf>
    <xf numFmtId="0" fontId="23" fillId="2" borderId="80" xfId="2" applyFont="1" applyFill="1" applyBorder="1" applyAlignment="1">
      <alignment horizontal="left" vertical="center"/>
    </xf>
    <xf numFmtId="0" fontId="23" fillId="2" borderId="79" xfId="2" applyFont="1" applyFill="1" applyBorder="1" applyAlignment="1">
      <alignment vertical="center" shrinkToFit="1"/>
    </xf>
    <xf numFmtId="0" fontId="23" fillId="2" borderId="80" xfId="2" applyFont="1" applyFill="1" applyBorder="1" applyAlignment="1">
      <alignment vertical="center" shrinkToFit="1"/>
    </xf>
    <xf numFmtId="0" fontId="23" fillId="3" borderId="105" xfId="2" applyFont="1" applyFill="1" applyBorder="1" applyAlignment="1">
      <alignment horizontal="center" vertical="center"/>
    </xf>
    <xf numFmtId="0" fontId="23" fillId="3" borderId="60" xfId="2" applyFont="1" applyFill="1" applyBorder="1" applyAlignment="1">
      <alignment horizontal="center" vertical="center"/>
    </xf>
    <xf numFmtId="0" fontId="23" fillId="3" borderId="69" xfId="2" applyFont="1" applyFill="1" applyBorder="1" applyAlignment="1">
      <alignment horizontal="center" vertical="center"/>
    </xf>
    <xf numFmtId="0" fontId="18" fillId="2" borderId="68" xfId="2" applyFont="1" applyFill="1" applyBorder="1" applyAlignment="1">
      <alignment horizontal="left" vertical="center" indent="1" shrinkToFit="1"/>
    </xf>
    <xf numFmtId="0" fontId="18" fillId="2" borderId="60" xfId="2" applyFont="1" applyFill="1" applyBorder="1" applyAlignment="1">
      <alignment horizontal="left" vertical="center" indent="1" shrinkToFit="1"/>
    </xf>
    <xf numFmtId="0" fontId="18" fillId="2" borderId="69" xfId="2" applyFont="1" applyFill="1" applyBorder="1" applyAlignment="1">
      <alignment horizontal="left" vertical="center" indent="1" shrinkToFit="1"/>
    </xf>
    <xf numFmtId="0" fontId="23" fillId="3" borderId="68" xfId="2" applyFont="1" applyFill="1" applyBorder="1" applyAlignment="1">
      <alignment horizontal="center" vertical="center" shrinkToFit="1"/>
    </xf>
    <xf numFmtId="0" fontId="23" fillId="3" borderId="60" xfId="2" applyFont="1" applyFill="1" applyBorder="1" applyAlignment="1">
      <alignment horizontal="center" vertical="center" shrinkToFit="1"/>
    </xf>
    <xf numFmtId="0" fontId="23" fillId="3" borderId="69" xfId="2" applyFont="1" applyFill="1" applyBorder="1" applyAlignment="1">
      <alignment horizontal="center" vertical="center" shrinkToFit="1"/>
    </xf>
    <xf numFmtId="0" fontId="23" fillId="3" borderId="62" xfId="2" applyFont="1" applyFill="1" applyBorder="1" applyAlignment="1">
      <alignment horizontal="center" vertical="center" wrapText="1"/>
    </xf>
    <xf numFmtId="0" fontId="23" fillId="3" borderId="63" xfId="2" applyFont="1" applyFill="1" applyBorder="1" applyAlignment="1">
      <alignment horizontal="center" vertical="center" wrapText="1"/>
    </xf>
    <xf numFmtId="0" fontId="23" fillId="3" borderId="50" xfId="2" applyFont="1" applyFill="1" applyBorder="1" applyAlignment="1">
      <alignment horizontal="center" vertical="center" wrapText="1"/>
    </xf>
    <xf numFmtId="0" fontId="23" fillId="3" borderId="67" xfId="2" applyFont="1" applyFill="1" applyBorder="1" applyAlignment="1">
      <alignment horizontal="center" vertical="center" wrapText="1"/>
    </xf>
    <xf numFmtId="0" fontId="23" fillId="2" borderId="62" xfId="2" applyFont="1" applyFill="1" applyBorder="1" applyAlignment="1">
      <alignment horizontal="left" vertical="center" wrapText="1"/>
    </xf>
    <xf numFmtId="0" fontId="23" fillId="2" borderId="103" xfId="2" applyFont="1" applyFill="1" applyBorder="1" applyAlignment="1">
      <alignment horizontal="left" vertical="center" wrapText="1"/>
    </xf>
    <xf numFmtId="0" fontId="23" fillId="2" borderId="50" xfId="2" applyFont="1" applyFill="1" applyBorder="1" applyAlignment="1">
      <alignment horizontal="left" vertical="center" wrapText="1"/>
    </xf>
    <xf numFmtId="0" fontId="23" fillId="2" borderId="51" xfId="2" applyFont="1" applyFill="1" applyBorder="1" applyAlignment="1">
      <alignment horizontal="left" vertical="center" wrapText="1"/>
    </xf>
    <xf numFmtId="0" fontId="18" fillId="3" borderId="28" xfId="2" applyFont="1" applyFill="1" applyBorder="1" applyAlignment="1">
      <alignment horizontal="center" vertical="center" textRotation="255"/>
    </xf>
    <xf numFmtId="0" fontId="18" fillId="3" borderId="2" xfId="2" applyFont="1" applyFill="1" applyBorder="1" applyAlignment="1">
      <alignment horizontal="center" vertical="center" textRotation="255"/>
    </xf>
    <xf numFmtId="0" fontId="18" fillId="3" borderId="21" xfId="2" applyFont="1" applyFill="1" applyBorder="1" applyAlignment="1">
      <alignment horizontal="center" vertical="center" textRotation="255"/>
    </xf>
    <xf numFmtId="0" fontId="18" fillId="3" borderId="0" xfId="2" applyFont="1" applyFill="1" applyAlignment="1">
      <alignment horizontal="center" vertical="center" textRotation="255"/>
    </xf>
    <xf numFmtId="0" fontId="18" fillId="3" borderId="24" xfId="2" applyFont="1" applyFill="1" applyBorder="1" applyAlignment="1">
      <alignment horizontal="center" vertical="center" textRotation="255"/>
    </xf>
    <xf numFmtId="0" fontId="18" fillId="3" borderId="1" xfId="2" applyFont="1" applyFill="1" applyBorder="1" applyAlignment="1">
      <alignment horizontal="center" vertical="center" textRotation="255"/>
    </xf>
    <xf numFmtId="0" fontId="18" fillId="3" borderId="28" xfId="2" applyFont="1" applyFill="1" applyBorder="1" applyAlignment="1">
      <alignment horizontal="center" vertical="center" wrapText="1"/>
    </xf>
    <xf numFmtId="0" fontId="18" fillId="3" borderId="29" xfId="2" applyFont="1" applyFill="1" applyBorder="1" applyAlignment="1">
      <alignment horizontal="center" vertical="center" wrapText="1"/>
    </xf>
    <xf numFmtId="0" fontId="18" fillId="3" borderId="21" xfId="2" applyFont="1" applyFill="1" applyBorder="1" applyAlignment="1">
      <alignment horizontal="center" vertical="center" wrapText="1"/>
    </xf>
    <xf numFmtId="0" fontId="18" fillId="3" borderId="17" xfId="2" applyFont="1" applyFill="1" applyBorder="1" applyAlignment="1">
      <alignment horizontal="center" vertical="center" wrapText="1"/>
    </xf>
    <xf numFmtId="0" fontId="18" fillId="2" borderId="28" xfId="2" applyFont="1" applyFill="1" applyBorder="1" applyAlignment="1">
      <alignment horizontal="left" vertical="top" wrapText="1"/>
    </xf>
    <xf numFmtId="0" fontId="18" fillId="2" borderId="2" xfId="2" applyFont="1" applyFill="1" applyBorder="1" applyAlignment="1">
      <alignment horizontal="left" vertical="top" wrapText="1"/>
    </xf>
    <xf numFmtId="0" fontId="18" fillId="2" borderId="29" xfId="2" applyFont="1" applyFill="1" applyBorder="1" applyAlignment="1">
      <alignment horizontal="left" vertical="top" wrapText="1"/>
    </xf>
    <xf numFmtId="0" fontId="18" fillId="2" borderId="21" xfId="2" applyFont="1" applyFill="1" applyBorder="1" applyAlignment="1">
      <alignment horizontal="left" vertical="top" wrapText="1"/>
    </xf>
    <xf numFmtId="0" fontId="18" fillId="2" borderId="0" xfId="2" applyFont="1" applyFill="1" applyAlignment="1">
      <alignment horizontal="left" vertical="top" wrapText="1"/>
    </xf>
    <xf numFmtId="0" fontId="18" fillId="2" borderId="17" xfId="2" applyFont="1" applyFill="1" applyBorder="1" applyAlignment="1">
      <alignment horizontal="left" vertical="top" wrapText="1"/>
    </xf>
    <xf numFmtId="0" fontId="18" fillId="2" borderId="104" xfId="2" applyFont="1" applyFill="1" applyBorder="1" applyAlignment="1">
      <alignment horizontal="left" vertical="top" wrapText="1"/>
    </xf>
    <xf numFmtId="0" fontId="18" fillId="2" borderId="50" xfId="2" applyFont="1" applyFill="1" applyBorder="1" applyAlignment="1">
      <alignment horizontal="left" vertical="top" wrapText="1"/>
    </xf>
    <xf numFmtId="0" fontId="18" fillId="2" borderId="51" xfId="2" applyFont="1" applyFill="1" applyBorder="1" applyAlignment="1">
      <alignment horizontal="left" vertical="top" wrapText="1"/>
    </xf>
    <xf numFmtId="0" fontId="18" fillId="3" borderId="105" xfId="2" applyFont="1" applyFill="1" applyBorder="1" applyAlignment="1">
      <alignment horizontal="center" vertical="center" wrapText="1"/>
    </xf>
    <xf numFmtId="0" fontId="18" fillId="3" borderId="103" xfId="2" applyFont="1" applyFill="1" applyBorder="1" applyAlignment="1">
      <alignment horizontal="center" vertical="center" wrapText="1"/>
    </xf>
    <xf numFmtId="0" fontId="18" fillId="3" borderId="24" xfId="2" applyFont="1" applyFill="1" applyBorder="1" applyAlignment="1">
      <alignment horizontal="center" vertical="center" wrapText="1"/>
    </xf>
    <xf numFmtId="0" fontId="18" fillId="3" borderId="27" xfId="2" applyFont="1" applyFill="1" applyBorder="1" applyAlignment="1">
      <alignment horizontal="center" vertical="center" wrapText="1"/>
    </xf>
    <xf numFmtId="0" fontId="23" fillId="3" borderId="82" xfId="2" applyFont="1" applyFill="1" applyBorder="1" applyAlignment="1">
      <alignment horizontal="center" vertical="center"/>
    </xf>
    <xf numFmtId="0" fontId="23" fillId="2" borderId="60" xfId="2" applyFont="1" applyFill="1" applyBorder="1" applyAlignment="1">
      <alignment horizontal="left" vertical="center" indent="1" shrinkToFit="1"/>
    </xf>
    <xf numFmtId="0" fontId="23" fillId="2" borderId="73" xfId="2" applyFont="1" applyFill="1" applyBorder="1" applyAlignment="1">
      <alignment horizontal="left" vertical="center" indent="1" shrinkToFit="1"/>
    </xf>
    <xf numFmtId="0" fontId="18" fillId="0" borderId="68" xfId="2" applyFont="1" applyBorder="1" applyAlignment="1">
      <alignment horizontal="left" vertical="center" indent="1" shrinkToFit="1"/>
    </xf>
    <xf numFmtId="0" fontId="18" fillId="0" borderId="60" xfId="2" applyFont="1" applyBorder="1" applyAlignment="1">
      <alignment horizontal="left" vertical="center" indent="1" shrinkToFit="1"/>
    </xf>
    <xf numFmtId="0" fontId="18" fillId="0" borderId="69" xfId="2" applyFont="1" applyBorder="1" applyAlignment="1">
      <alignment horizontal="left" vertical="center" indent="1" shrinkToFit="1"/>
    </xf>
    <xf numFmtId="0" fontId="35" fillId="2" borderId="24" xfId="2" applyFont="1" applyFill="1" applyBorder="1" applyAlignment="1">
      <alignment horizontal="center" vertical="center" shrinkToFit="1"/>
    </xf>
    <xf numFmtId="0" fontId="35" fillId="2" borderId="1" xfId="2" applyFont="1" applyFill="1" applyBorder="1" applyAlignment="1">
      <alignment horizontal="center" vertical="center" shrinkToFit="1"/>
    </xf>
    <xf numFmtId="0" fontId="35" fillId="2" borderId="27" xfId="2" applyFont="1" applyFill="1" applyBorder="1" applyAlignment="1">
      <alignment horizontal="center" vertical="center" shrinkToFit="1"/>
    </xf>
    <xf numFmtId="0" fontId="18" fillId="3" borderId="73" xfId="2" applyFont="1" applyFill="1" applyBorder="1" applyAlignment="1">
      <alignment horizontal="distributed" vertical="center"/>
    </xf>
    <xf numFmtId="0" fontId="18" fillId="2" borderId="82" xfId="2" applyFont="1" applyFill="1" applyBorder="1" applyAlignment="1">
      <alignment horizontal="left" vertical="center" indent="1" shrinkToFit="1"/>
    </xf>
    <xf numFmtId="0" fontId="18" fillId="2" borderId="73" xfId="2" applyFont="1" applyFill="1" applyBorder="1" applyAlignment="1">
      <alignment horizontal="left" vertical="center" indent="1" shrinkToFit="1"/>
    </xf>
    <xf numFmtId="0" fontId="23" fillId="3" borderId="2" xfId="2" applyFont="1" applyFill="1" applyBorder="1" applyAlignment="1">
      <alignment horizontal="center" vertical="center" wrapText="1"/>
    </xf>
    <xf numFmtId="0" fontId="23" fillId="3" borderId="29" xfId="2" applyFont="1" applyFill="1" applyBorder="1" applyAlignment="1">
      <alignment horizontal="center" vertical="center" wrapText="1"/>
    </xf>
    <xf numFmtId="0" fontId="23" fillId="3" borderId="24" xfId="2" applyFont="1" applyFill="1" applyBorder="1" applyAlignment="1">
      <alignment horizontal="center" vertical="center" wrapText="1"/>
    </xf>
    <xf numFmtId="0" fontId="23" fillId="3" borderId="1" xfId="2" applyFont="1" applyFill="1" applyBorder="1" applyAlignment="1">
      <alignment horizontal="center" vertical="center" wrapText="1"/>
    </xf>
    <xf numFmtId="0" fontId="23" fillId="3" borderId="27" xfId="2" applyFont="1" applyFill="1" applyBorder="1" applyAlignment="1">
      <alignment horizontal="center" vertical="center" wrapText="1"/>
    </xf>
    <xf numFmtId="0" fontId="40" fillId="2" borderId="111" xfId="2" applyFont="1" applyFill="1" applyBorder="1" applyAlignment="1">
      <alignment horizontal="center" vertical="center" wrapText="1" shrinkToFit="1"/>
    </xf>
    <xf numFmtId="0" fontId="40" fillId="2" borderId="112" xfId="2" applyFont="1" applyFill="1" applyBorder="1" applyAlignment="1">
      <alignment horizontal="center" vertical="center" wrapText="1" shrinkToFit="1"/>
    </xf>
    <xf numFmtId="0" fontId="40" fillId="2" borderId="74" xfId="2" applyFont="1" applyFill="1" applyBorder="1" applyAlignment="1">
      <alignment horizontal="center" vertical="center" wrapText="1" shrinkToFit="1"/>
    </xf>
    <xf numFmtId="0" fontId="40" fillId="2" borderId="114" xfId="2" applyFont="1" applyFill="1" applyBorder="1" applyAlignment="1">
      <alignment horizontal="center" vertical="center" wrapText="1" shrinkToFit="1"/>
    </xf>
    <xf numFmtId="0" fontId="18" fillId="2" borderId="112" xfId="2" applyFont="1" applyFill="1" applyBorder="1" applyAlignment="1">
      <alignment horizontal="center" vertical="center" shrinkToFit="1"/>
    </xf>
    <xf numFmtId="0" fontId="18" fillId="2" borderId="113" xfId="2" applyFont="1" applyFill="1" applyBorder="1" applyAlignment="1">
      <alignment horizontal="center" vertical="center" shrinkToFit="1"/>
    </xf>
    <xf numFmtId="0" fontId="18" fillId="2" borderId="114" xfId="2" applyFont="1" applyFill="1" applyBorder="1" applyAlignment="1">
      <alignment horizontal="center" vertical="center" shrinkToFit="1"/>
    </xf>
    <xf numFmtId="0" fontId="18" fillId="2" borderId="115" xfId="2" applyFont="1" applyFill="1" applyBorder="1" applyAlignment="1">
      <alignment horizontal="center" vertical="center" shrinkToFit="1"/>
    </xf>
    <xf numFmtId="0" fontId="18" fillId="3" borderId="83" xfId="2" applyFont="1" applyFill="1" applyBorder="1" applyAlignment="1">
      <alignment horizontal="distributed" vertical="center"/>
    </xf>
    <xf numFmtId="0" fontId="18" fillId="3" borderId="76" xfId="2" applyFont="1" applyFill="1" applyBorder="1" applyAlignment="1">
      <alignment horizontal="distributed" vertical="center"/>
    </xf>
    <xf numFmtId="0" fontId="18" fillId="3" borderId="77" xfId="2" applyFont="1" applyFill="1" applyBorder="1" applyAlignment="1">
      <alignment horizontal="distributed" vertical="center"/>
    </xf>
    <xf numFmtId="0" fontId="18" fillId="2" borderId="83" xfId="2" applyFont="1" applyFill="1" applyBorder="1" applyAlignment="1">
      <alignment horizontal="left" vertical="center" indent="1" shrinkToFit="1"/>
    </xf>
    <xf numFmtId="0" fontId="18" fillId="2" borderId="76" xfId="2" applyFont="1" applyFill="1" applyBorder="1" applyAlignment="1">
      <alignment horizontal="left" vertical="center" indent="1" shrinkToFit="1"/>
    </xf>
    <xf numFmtId="0" fontId="18" fillId="2" borderId="107" xfId="2" applyFont="1" applyFill="1" applyBorder="1" applyAlignment="1">
      <alignment horizontal="left" vertical="center" indent="1" shrinkToFit="1"/>
    </xf>
    <xf numFmtId="0" fontId="18" fillId="2" borderId="75" xfId="2" applyFont="1" applyFill="1" applyBorder="1" applyAlignment="1">
      <alignment horizontal="center" vertical="center"/>
    </xf>
    <xf numFmtId="0" fontId="18" fillId="2" borderId="76" xfId="2" applyFont="1" applyFill="1" applyBorder="1" applyAlignment="1">
      <alignment horizontal="center" vertical="center"/>
    </xf>
    <xf numFmtId="0" fontId="18" fillId="2" borderId="107" xfId="2" applyFont="1" applyFill="1" applyBorder="1" applyAlignment="1">
      <alignment horizontal="center" vertical="center"/>
    </xf>
    <xf numFmtId="0" fontId="18" fillId="2" borderId="75" xfId="2" applyFont="1" applyFill="1" applyBorder="1" applyAlignment="1">
      <alignment horizontal="center" vertical="center" shrinkToFit="1"/>
    </xf>
    <xf numFmtId="0" fontId="18" fillId="2" borderId="76" xfId="2" applyFont="1" applyFill="1" applyBorder="1" applyAlignment="1">
      <alignment horizontal="center" vertical="center" shrinkToFit="1"/>
    </xf>
    <xf numFmtId="0" fontId="18" fillId="3" borderId="54" xfId="2" applyFont="1" applyFill="1" applyBorder="1" applyAlignment="1">
      <alignment horizontal="distributed" vertical="center"/>
    </xf>
    <xf numFmtId="0" fontId="18" fillId="2" borderId="58" xfId="2" applyFont="1" applyFill="1" applyBorder="1" applyAlignment="1">
      <alignment horizontal="right" vertical="center" shrinkToFit="1"/>
    </xf>
    <xf numFmtId="0" fontId="18" fillId="2" borderId="53" xfId="2" applyFont="1" applyFill="1" applyBorder="1" applyAlignment="1">
      <alignment horizontal="right" vertical="center" shrinkToFit="1"/>
    </xf>
    <xf numFmtId="0" fontId="18" fillId="3" borderId="71" xfId="2" applyFont="1" applyFill="1" applyBorder="1" applyAlignment="1">
      <alignment horizontal="center" vertical="center" shrinkToFit="1"/>
    </xf>
    <xf numFmtId="0" fontId="18" fillId="3" borderId="81" xfId="2" applyFont="1" applyFill="1" applyBorder="1" applyAlignment="1">
      <alignment horizontal="center" vertical="center" shrinkToFit="1"/>
    </xf>
    <xf numFmtId="20" fontId="23" fillId="2" borderId="71" xfId="2" applyNumberFormat="1" applyFont="1" applyFill="1" applyBorder="1" applyAlignment="1">
      <alignment horizontal="center" vertical="center" shrinkToFit="1"/>
    </xf>
    <xf numFmtId="20" fontId="23" fillId="2" borderId="53" xfId="2" applyNumberFormat="1" applyFont="1" applyFill="1" applyBorder="1" applyAlignment="1">
      <alignment horizontal="center" vertical="center" shrinkToFit="1"/>
    </xf>
    <xf numFmtId="20" fontId="23" fillId="2" borderId="54" xfId="2" applyNumberFormat="1" applyFont="1" applyFill="1" applyBorder="1" applyAlignment="1">
      <alignment horizontal="center" vertical="center" shrinkToFit="1"/>
    </xf>
    <xf numFmtId="0" fontId="36" fillId="3" borderId="28" xfId="2" applyFont="1" applyFill="1" applyBorder="1" applyAlignment="1">
      <alignment horizontal="left" vertical="center" wrapText="1" shrinkToFit="1"/>
    </xf>
    <xf numFmtId="0" fontId="36" fillId="3" borderId="2" xfId="2" applyFont="1" applyFill="1" applyBorder="1" applyAlignment="1">
      <alignment horizontal="left" vertical="center" wrapText="1" shrinkToFit="1"/>
    </xf>
    <xf numFmtId="0" fontId="36" fillId="3" borderId="29" xfId="2" applyFont="1" applyFill="1" applyBorder="1" applyAlignment="1">
      <alignment horizontal="left" vertical="center" wrapText="1" shrinkToFit="1"/>
    </xf>
    <xf numFmtId="0" fontId="36" fillId="3" borderId="24" xfId="2" applyFont="1" applyFill="1" applyBorder="1" applyAlignment="1">
      <alignment horizontal="left" vertical="center" wrapText="1" shrinkToFit="1"/>
    </xf>
    <xf numFmtId="0" fontId="36" fillId="3" borderId="1" xfId="2" applyFont="1" applyFill="1" applyBorder="1" applyAlignment="1">
      <alignment horizontal="left" vertical="center" wrapText="1" shrinkToFit="1"/>
    </xf>
    <xf numFmtId="0" fontId="36" fillId="3" borderId="27" xfId="2" applyFont="1" applyFill="1" applyBorder="1" applyAlignment="1">
      <alignment horizontal="left" vertical="center" wrapText="1" shrinkToFit="1"/>
    </xf>
    <xf numFmtId="0" fontId="35" fillId="2" borderId="28" xfId="2" applyFont="1" applyFill="1" applyBorder="1" applyAlignment="1">
      <alignment horizontal="left" vertical="center" shrinkToFit="1"/>
    </xf>
    <xf numFmtId="0" fontId="35" fillId="2" borderId="2" xfId="2" applyFont="1" applyFill="1" applyBorder="1" applyAlignment="1">
      <alignment horizontal="left" vertical="center" shrinkToFit="1"/>
    </xf>
    <xf numFmtId="0" fontId="35" fillId="2" borderId="29" xfId="2" applyFont="1" applyFill="1" applyBorder="1" applyAlignment="1">
      <alignment horizontal="left" vertical="center" shrinkToFit="1"/>
    </xf>
    <xf numFmtId="0" fontId="38" fillId="2" borderId="24" xfId="2" applyFont="1" applyFill="1" applyBorder="1" applyAlignment="1">
      <alignment horizontal="left" vertical="top" shrinkToFit="1"/>
    </xf>
    <xf numFmtId="0" fontId="39" fillId="0" borderId="1" xfId="0" applyFont="1" applyBorder="1" applyAlignment="1">
      <alignment horizontal="left" vertical="top" shrinkToFit="1"/>
    </xf>
    <xf numFmtId="0" fontId="18" fillId="3" borderId="35" xfId="2" applyFont="1" applyFill="1" applyBorder="1" applyAlignment="1">
      <alignment horizontal="distributed" vertical="center"/>
    </xf>
    <xf numFmtId="0" fontId="18" fillId="3" borderId="3" xfId="2" applyFont="1" applyFill="1" applyBorder="1" applyAlignment="1">
      <alignment horizontal="distributed" vertical="center"/>
    </xf>
    <xf numFmtId="0" fontId="18" fillId="3" borderId="40" xfId="2" applyFont="1" applyFill="1" applyBorder="1" applyAlignment="1">
      <alignment horizontal="distributed" vertical="center"/>
    </xf>
    <xf numFmtId="0" fontId="18" fillId="3" borderId="100" xfId="2" applyFont="1" applyFill="1" applyBorder="1" applyAlignment="1">
      <alignment horizontal="distributed" vertical="center"/>
    </xf>
    <xf numFmtId="0" fontId="18" fillId="3" borderId="101" xfId="2" applyFont="1" applyFill="1" applyBorder="1" applyAlignment="1">
      <alignment horizontal="distributed" vertical="center"/>
    </xf>
    <xf numFmtId="0" fontId="18" fillId="2" borderId="85" xfId="2" applyFont="1" applyFill="1" applyBorder="1" applyAlignment="1">
      <alignment horizontal="left" vertical="center" shrinkToFit="1"/>
    </xf>
    <xf numFmtId="0" fontId="18" fillId="2" borderId="3" xfId="2" applyFont="1" applyFill="1" applyBorder="1" applyAlignment="1">
      <alignment horizontal="left" vertical="center" shrinkToFit="1"/>
    </xf>
    <xf numFmtId="0" fontId="18" fillId="2" borderId="40" xfId="2" applyFont="1" applyFill="1" applyBorder="1" applyAlignment="1">
      <alignment horizontal="left" vertical="center" shrinkToFit="1"/>
    </xf>
    <xf numFmtId="0" fontId="18" fillId="3" borderId="100" xfId="2" applyFont="1" applyFill="1" applyBorder="1" applyAlignment="1">
      <alignment horizontal="center" vertical="center"/>
    </xf>
    <xf numFmtId="0" fontId="18" fillId="3" borderId="101" xfId="2" applyFont="1" applyFill="1" applyBorder="1" applyAlignment="1">
      <alignment horizontal="center" vertical="center"/>
    </xf>
    <xf numFmtId="0" fontId="18" fillId="2" borderId="101" xfId="2" applyFont="1" applyFill="1" applyBorder="1" applyAlignment="1">
      <alignment horizontal="center" vertical="center" shrinkToFit="1"/>
    </xf>
    <xf numFmtId="0" fontId="18" fillId="2" borderId="85" xfId="2" applyFont="1" applyFill="1" applyBorder="1" applyAlignment="1">
      <alignment horizontal="center" vertical="center" shrinkToFit="1"/>
    </xf>
    <xf numFmtId="0" fontId="35" fillId="2" borderId="1" xfId="2" applyFont="1" applyFill="1" applyBorder="1" applyAlignment="1">
      <alignment horizontal="left" vertical="center" shrinkToFit="1"/>
    </xf>
    <xf numFmtId="0" fontId="35" fillId="2" borderId="27" xfId="2" applyFont="1" applyFill="1" applyBorder="1" applyAlignment="1">
      <alignment horizontal="left" vertical="center" shrinkToFit="1"/>
    </xf>
    <xf numFmtId="0" fontId="18" fillId="2" borderId="83" xfId="2" applyFont="1" applyFill="1" applyBorder="1" applyAlignment="1">
      <alignment horizontal="left" vertical="center" shrinkToFit="1"/>
    </xf>
    <xf numFmtId="0" fontId="18" fillId="2" borderId="76" xfId="2" applyFont="1" applyFill="1" applyBorder="1" applyAlignment="1">
      <alignment horizontal="left" vertical="center" shrinkToFit="1"/>
    </xf>
    <xf numFmtId="0" fontId="18" fillId="2" borderId="77" xfId="2" applyFont="1" applyFill="1" applyBorder="1" applyAlignment="1">
      <alignment horizontal="left" vertical="center" shrinkToFit="1"/>
    </xf>
    <xf numFmtId="0" fontId="23" fillId="3" borderId="28" xfId="2" applyFont="1" applyFill="1" applyBorder="1" applyAlignment="1">
      <alignment horizontal="center" vertical="center" wrapText="1" shrinkToFit="1"/>
    </xf>
    <xf numFmtId="0" fontId="23" fillId="3" borderId="2" xfId="2" applyFont="1" applyFill="1" applyBorder="1" applyAlignment="1">
      <alignment horizontal="center" vertical="center" shrinkToFit="1"/>
    </xf>
    <xf numFmtId="0" fontId="23" fillId="3" borderId="29" xfId="2" applyFont="1" applyFill="1" applyBorder="1" applyAlignment="1">
      <alignment horizontal="center" vertical="center" shrinkToFit="1"/>
    </xf>
    <xf numFmtId="0" fontId="23" fillId="3" borderId="21" xfId="2" applyFont="1" applyFill="1" applyBorder="1" applyAlignment="1">
      <alignment horizontal="center" vertical="center" shrinkToFit="1"/>
    </xf>
    <xf numFmtId="0" fontId="23" fillId="3" borderId="0" xfId="2" applyFont="1" applyFill="1" applyAlignment="1">
      <alignment horizontal="center" vertical="center" shrinkToFit="1"/>
    </xf>
    <xf numFmtId="0" fontId="23" fillId="3" borderId="17" xfId="2" applyFont="1" applyFill="1" applyBorder="1" applyAlignment="1">
      <alignment horizontal="center" vertical="center" shrinkToFit="1"/>
    </xf>
    <xf numFmtId="0" fontId="23" fillId="3" borderId="24" xfId="2" applyFont="1" applyFill="1" applyBorder="1" applyAlignment="1">
      <alignment horizontal="center" vertical="center" shrinkToFit="1"/>
    </xf>
    <xf numFmtId="0" fontId="23" fillId="3" borderId="1" xfId="2" applyFont="1" applyFill="1" applyBorder="1" applyAlignment="1">
      <alignment horizontal="center" vertical="center" shrinkToFit="1"/>
    </xf>
    <xf numFmtId="0" fontId="23" fillId="3" borderId="27" xfId="2" applyFont="1" applyFill="1" applyBorder="1" applyAlignment="1">
      <alignment horizontal="center" vertical="center" shrinkToFit="1"/>
    </xf>
    <xf numFmtId="0" fontId="18" fillId="2" borderId="28" xfId="2" applyFont="1" applyFill="1" applyBorder="1" applyAlignment="1">
      <alignment horizontal="center" vertical="center" shrinkToFit="1"/>
    </xf>
    <xf numFmtId="0" fontId="18" fillId="2" borderId="2" xfId="2" applyFont="1" applyFill="1" applyBorder="1" applyAlignment="1">
      <alignment horizontal="center" vertical="center" shrinkToFit="1"/>
    </xf>
    <xf numFmtId="0" fontId="18" fillId="2" borderId="28" xfId="2" applyFont="1" applyFill="1" applyBorder="1" applyAlignment="1">
      <alignment vertical="center" shrinkToFit="1"/>
    </xf>
    <xf numFmtId="0" fontId="18" fillId="2" borderId="2" xfId="2" applyFont="1" applyFill="1" applyBorder="1" applyAlignment="1">
      <alignment vertical="center" shrinkToFit="1"/>
    </xf>
    <xf numFmtId="0" fontId="18" fillId="2" borderId="53" xfId="2" applyFont="1" applyFill="1" applyBorder="1" applyAlignment="1">
      <alignment horizontal="center" vertical="center" shrinkToFit="1"/>
    </xf>
    <xf numFmtId="0" fontId="18" fillId="2" borderId="24" xfId="2" applyFont="1" applyFill="1" applyBorder="1" applyAlignment="1">
      <alignment horizontal="left" vertical="center" shrinkToFit="1"/>
    </xf>
    <xf numFmtId="0" fontId="18" fillId="2" borderId="1" xfId="2" applyFont="1" applyFill="1" applyBorder="1" applyAlignment="1">
      <alignment horizontal="left" vertical="center" shrinkToFit="1"/>
    </xf>
    <xf numFmtId="0" fontId="18" fillId="2" borderId="1" xfId="2" applyFont="1" applyFill="1" applyBorder="1" applyAlignment="1">
      <alignment horizontal="center" vertical="center" shrinkToFit="1"/>
    </xf>
    <xf numFmtId="0" fontId="18" fillId="2" borderId="27" xfId="2" applyFont="1" applyFill="1" applyBorder="1" applyAlignment="1">
      <alignment horizontal="center" vertical="center" shrinkToFit="1"/>
    </xf>
    <xf numFmtId="0" fontId="18" fillId="3" borderId="2" xfId="2" applyFont="1" applyFill="1" applyBorder="1" applyAlignment="1">
      <alignment horizontal="center" vertical="center" wrapText="1"/>
    </xf>
    <xf numFmtId="0" fontId="18" fillId="3" borderId="0" xfId="2" applyFont="1" applyFill="1" applyAlignment="1">
      <alignment horizontal="center" vertical="center" wrapText="1"/>
    </xf>
    <xf numFmtId="0" fontId="18" fillId="3" borderId="1" xfId="2" applyFont="1" applyFill="1" applyBorder="1" applyAlignment="1">
      <alignment horizontal="center" vertical="center" wrapText="1"/>
    </xf>
    <xf numFmtId="0" fontId="15" fillId="2" borderId="108" xfId="2" applyFont="1" applyFill="1" applyBorder="1" applyAlignment="1">
      <alignment horizontal="center" vertical="center" shrinkToFit="1"/>
    </xf>
    <xf numFmtId="0" fontId="15" fillId="2" borderId="109" xfId="2" applyFont="1" applyFill="1" applyBorder="1" applyAlignment="1">
      <alignment horizontal="center" vertical="center" shrinkToFit="1"/>
    </xf>
    <xf numFmtId="0" fontId="18" fillId="2" borderId="28" xfId="2" applyFont="1" applyFill="1" applyBorder="1" applyAlignment="1">
      <alignment horizontal="left" vertical="center" shrinkToFit="1"/>
    </xf>
    <xf numFmtId="0" fontId="18" fillId="2" borderId="2" xfId="2" applyFont="1" applyFill="1" applyBorder="1" applyAlignment="1">
      <alignment horizontal="left" vertical="center" shrinkToFit="1"/>
    </xf>
    <xf numFmtId="0" fontId="23" fillId="2" borderId="53" xfId="2" applyFont="1" applyFill="1" applyBorder="1" applyAlignment="1">
      <alignment horizontal="center" vertical="center" shrinkToFit="1"/>
    </xf>
    <xf numFmtId="49" fontId="18" fillId="2" borderId="58" xfId="2" applyNumberFormat="1" applyFont="1" applyFill="1"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18" fillId="2" borderId="104" xfId="2" applyFont="1" applyFill="1" applyBorder="1" applyAlignment="1">
      <alignment horizontal="left" vertical="center"/>
    </xf>
    <xf numFmtId="0" fontId="18" fillId="2" borderId="50" xfId="2" applyFont="1" applyFill="1" applyBorder="1" applyAlignment="1">
      <alignment horizontal="left" vertical="center"/>
    </xf>
    <xf numFmtId="0" fontId="23" fillId="2" borderId="50" xfId="2" applyFont="1" applyFill="1" applyBorder="1" applyAlignment="1">
      <alignment horizontal="center" vertical="center" shrinkToFit="1"/>
    </xf>
    <xf numFmtId="0" fontId="15" fillId="2" borderId="68" xfId="2" applyFont="1" applyFill="1" applyBorder="1" applyAlignment="1">
      <alignment horizontal="left" vertical="center" shrinkToFit="1"/>
    </xf>
    <xf numFmtId="0" fontId="15" fillId="2" borderId="60" xfId="2" applyFont="1" applyFill="1" applyBorder="1" applyAlignment="1">
      <alignment horizontal="left" vertical="center" shrinkToFit="1"/>
    </xf>
    <xf numFmtId="0" fontId="18" fillId="2" borderId="68" xfId="2" applyFont="1" applyFill="1" applyBorder="1" applyAlignment="1">
      <alignment horizontal="center" vertical="center" shrinkToFit="1"/>
    </xf>
    <xf numFmtId="0" fontId="18" fillId="2" borderId="69" xfId="2" applyFont="1" applyFill="1" applyBorder="1" applyAlignment="1">
      <alignment horizontal="center" vertical="center" shrinkToFit="1"/>
    </xf>
    <xf numFmtId="0" fontId="18" fillId="3" borderId="75" xfId="2" applyFont="1" applyFill="1" applyBorder="1" applyAlignment="1">
      <alignment horizontal="center" vertical="center"/>
    </xf>
    <xf numFmtId="0" fontId="18" fillId="3" borderId="76" xfId="2" applyFont="1" applyFill="1" applyBorder="1" applyAlignment="1">
      <alignment horizontal="center" vertical="center"/>
    </xf>
    <xf numFmtId="0" fontId="18" fillId="3" borderId="107" xfId="2" applyFont="1" applyFill="1" applyBorder="1" applyAlignment="1">
      <alignment horizontal="center" vertical="center"/>
    </xf>
    <xf numFmtId="0" fontId="18" fillId="3" borderId="68" xfId="2" applyFont="1" applyFill="1" applyBorder="1" applyAlignment="1">
      <alignment horizontal="center" vertical="center"/>
    </xf>
    <xf numFmtId="0" fontId="18" fillId="3" borderId="60" xfId="2" applyFont="1" applyFill="1" applyBorder="1" applyAlignment="1">
      <alignment horizontal="center" vertical="center"/>
    </xf>
    <xf numFmtId="0" fontId="18" fillId="3" borderId="69" xfId="2" applyFont="1" applyFill="1" applyBorder="1" applyAlignment="1">
      <alignment horizontal="center" vertical="center"/>
    </xf>
    <xf numFmtId="0" fontId="18" fillId="2" borderId="82" xfId="2" applyFont="1" applyFill="1" applyBorder="1" applyAlignment="1">
      <alignment horizontal="center" vertical="center" shrinkToFit="1"/>
    </xf>
    <xf numFmtId="0" fontId="18" fillId="2" borderId="60" xfId="2" applyFont="1" applyFill="1" applyBorder="1" applyAlignment="1">
      <alignment horizontal="center" vertical="center" shrinkToFit="1"/>
    </xf>
    <xf numFmtId="0" fontId="37" fillId="0" borderId="0" xfId="0" applyFont="1" applyAlignment="1">
      <alignment vertical="center" shrinkToFit="1"/>
    </xf>
    <xf numFmtId="0" fontId="36" fillId="2" borderId="0" xfId="2" applyFont="1" applyFill="1" applyAlignment="1">
      <alignment horizontal="center" vertical="center" wrapText="1"/>
    </xf>
    <xf numFmtId="0" fontId="18" fillId="3" borderId="64" xfId="2" applyFont="1" applyFill="1" applyBorder="1" applyAlignment="1">
      <alignment horizontal="center" vertical="center" wrapText="1"/>
    </xf>
    <xf numFmtId="0" fontId="18" fillId="3" borderId="66" xfId="2" applyFont="1" applyFill="1" applyBorder="1" applyAlignment="1">
      <alignment horizontal="center" vertical="center" wrapText="1"/>
    </xf>
    <xf numFmtId="0" fontId="18" fillId="3" borderId="50" xfId="2" applyFont="1" applyFill="1" applyBorder="1" applyAlignment="1">
      <alignment horizontal="center" vertical="center" wrapText="1"/>
    </xf>
    <xf numFmtId="0" fontId="33" fillId="2" borderId="71" xfId="2" applyFont="1" applyFill="1" applyBorder="1" applyAlignment="1">
      <alignment horizontal="center" vertical="center"/>
    </xf>
    <xf numFmtId="0" fontId="33" fillId="2" borderId="53" xfId="2" applyFont="1" applyFill="1" applyBorder="1" applyAlignment="1">
      <alignment horizontal="center" vertical="center"/>
    </xf>
    <xf numFmtId="0" fontId="35" fillId="2" borderId="62" xfId="2" applyFont="1" applyFill="1" applyBorder="1" applyAlignment="1">
      <alignment horizontal="center" vertical="top" shrinkToFit="1"/>
    </xf>
    <xf numFmtId="0" fontId="35" fillId="2" borderId="62" xfId="2" applyFont="1" applyFill="1" applyBorder="1" applyAlignment="1">
      <alignment horizontal="center" vertical="center" shrinkToFit="1"/>
    </xf>
    <xf numFmtId="58" fontId="23" fillId="2" borderId="75" xfId="2" applyNumberFormat="1" applyFont="1" applyFill="1" applyBorder="1" applyAlignment="1">
      <alignment horizontal="distributed" vertical="center" shrinkToFit="1"/>
    </xf>
    <xf numFmtId="58" fontId="23" fillId="2" borderId="76" xfId="2" applyNumberFormat="1" applyFont="1" applyFill="1" applyBorder="1" applyAlignment="1">
      <alignment horizontal="distributed" vertical="center" shrinkToFit="1"/>
    </xf>
    <xf numFmtId="0" fontId="15" fillId="2" borderId="110" xfId="2" applyFont="1" applyFill="1" applyBorder="1" applyAlignment="1">
      <alignment horizontal="center" vertical="center" shrinkToFit="1"/>
    </xf>
    <xf numFmtId="0" fontId="18" fillId="2" borderId="105" xfId="2" applyFont="1" applyFill="1" applyBorder="1" applyAlignment="1">
      <alignment horizontal="left" vertical="center" shrinkToFit="1"/>
    </xf>
    <xf numFmtId="0" fontId="18" fillId="2" borderId="62" xfId="2" applyFont="1" applyFill="1" applyBorder="1" applyAlignment="1">
      <alignment horizontal="left" vertical="center" shrinkToFit="1"/>
    </xf>
    <xf numFmtId="0" fontId="18" fillId="2" borderId="62" xfId="2" applyFont="1" applyFill="1" applyBorder="1" applyAlignment="1">
      <alignment horizontal="left" vertical="center" wrapText="1"/>
    </xf>
    <xf numFmtId="0" fontId="18" fillId="2" borderId="103" xfId="2" applyFont="1" applyFill="1" applyBorder="1" applyAlignment="1">
      <alignment horizontal="left" vertical="center" wrapText="1"/>
    </xf>
    <xf numFmtId="0" fontId="18" fillId="2" borderId="1" xfId="2" applyFont="1" applyFill="1" applyBorder="1" applyAlignment="1">
      <alignment horizontal="left" vertical="center" wrapText="1"/>
    </xf>
    <xf numFmtId="0" fontId="18" fillId="2" borderId="27" xfId="2" applyFont="1" applyFill="1" applyBorder="1" applyAlignment="1">
      <alignment horizontal="left" vertical="center" wrapText="1"/>
    </xf>
    <xf numFmtId="0" fontId="18" fillId="2" borderId="29" xfId="2" applyFont="1" applyFill="1" applyBorder="1" applyAlignment="1">
      <alignment horizontal="center" vertical="center" shrinkToFit="1"/>
    </xf>
    <xf numFmtId="49" fontId="18" fillId="2" borderId="0" xfId="2" applyNumberFormat="1" applyFont="1" applyFill="1" applyAlignment="1">
      <alignment horizontal="center" vertical="center" shrinkToFit="1"/>
    </xf>
    <xf numFmtId="0" fontId="18" fillId="2" borderId="50" xfId="2" applyFont="1" applyFill="1" applyBorder="1" applyAlignment="1">
      <alignment horizontal="center" vertical="center" shrinkToFit="1"/>
    </xf>
    <xf numFmtId="0" fontId="18" fillId="2" borderId="51" xfId="2" applyFont="1" applyFill="1" applyBorder="1" applyAlignment="1">
      <alignment horizontal="center" vertical="center" shrinkToFit="1"/>
    </xf>
    <xf numFmtId="0" fontId="36" fillId="2" borderId="21" xfId="2" applyFont="1" applyFill="1" applyBorder="1" applyAlignment="1">
      <alignment horizontal="center" vertical="center" wrapText="1"/>
    </xf>
    <xf numFmtId="0" fontId="18" fillId="3" borderId="87" xfId="2" applyFont="1" applyFill="1" applyBorder="1" applyAlignment="1">
      <alignment horizontal="center" vertical="center" textRotation="255"/>
    </xf>
    <xf numFmtId="0" fontId="18" fillId="3" borderId="65" xfId="2" applyFont="1" applyFill="1" applyBorder="1" applyAlignment="1">
      <alignment horizontal="center" vertical="center" textRotation="255"/>
    </xf>
    <xf numFmtId="0" fontId="18" fillId="3" borderId="106" xfId="2" applyFont="1" applyFill="1" applyBorder="1" applyAlignment="1">
      <alignment horizontal="center" vertical="center" textRotation="255"/>
    </xf>
    <xf numFmtId="0" fontId="18" fillId="3" borderId="2" xfId="2" applyFont="1" applyFill="1" applyBorder="1" applyAlignment="1">
      <alignment horizontal="center" vertical="center"/>
    </xf>
    <xf numFmtId="0" fontId="18" fillId="3" borderId="29" xfId="2" applyFont="1" applyFill="1" applyBorder="1" applyAlignment="1">
      <alignment horizontal="center" vertical="center"/>
    </xf>
    <xf numFmtId="0" fontId="18" fillId="3" borderId="0" xfId="2" applyFont="1" applyFill="1" applyAlignment="1">
      <alignment horizontal="center" vertical="center"/>
    </xf>
    <xf numFmtId="0" fontId="18" fillId="3" borderId="17" xfId="2" applyFont="1" applyFill="1" applyBorder="1" applyAlignment="1">
      <alignment horizontal="center" vertical="center"/>
    </xf>
    <xf numFmtId="0" fontId="18" fillId="3" borderId="50" xfId="2" applyFont="1" applyFill="1" applyBorder="1" applyAlignment="1">
      <alignment horizontal="center" vertical="center"/>
    </xf>
    <xf numFmtId="0" fontId="18" fillId="3" borderId="51" xfId="2" applyFont="1" applyFill="1" applyBorder="1" applyAlignment="1">
      <alignment horizontal="center" vertical="center"/>
    </xf>
    <xf numFmtId="177" fontId="18" fillId="2" borderId="2" xfId="2" applyNumberFormat="1" applyFont="1" applyFill="1" applyBorder="1" applyAlignment="1">
      <alignment horizontal="center" vertical="top" shrinkToFit="1"/>
    </xf>
    <xf numFmtId="178" fontId="18" fillId="2" borderId="2" xfId="2" applyNumberFormat="1" applyFont="1" applyFill="1" applyBorder="1" applyAlignment="1">
      <alignment horizontal="center" vertical="top" shrinkToFit="1"/>
    </xf>
    <xf numFmtId="0" fontId="18" fillId="3" borderId="28" xfId="2" applyFont="1" applyFill="1" applyBorder="1" applyAlignment="1">
      <alignment horizontal="center" vertical="center"/>
    </xf>
    <xf numFmtId="0" fontId="18" fillId="3" borderId="24" xfId="2" applyFont="1" applyFill="1" applyBorder="1" applyAlignment="1">
      <alignment horizontal="center" vertical="center"/>
    </xf>
    <xf numFmtId="0" fontId="18" fillId="3" borderId="1" xfId="2" applyFont="1" applyFill="1" applyBorder="1" applyAlignment="1">
      <alignment horizontal="center" vertical="center"/>
    </xf>
    <xf numFmtId="0" fontId="18" fillId="2" borderId="86" xfId="2" applyFont="1" applyFill="1" applyBorder="1" applyAlignment="1">
      <alignment horizontal="center" vertical="center" shrinkToFit="1"/>
    </xf>
    <xf numFmtId="0" fontId="18" fillId="2" borderId="99" xfId="2" applyFont="1" applyFill="1" applyBorder="1" applyAlignment="1">
      <alignment horizontal="center" vertical="center" shrinkToFit="1"/>
    </xf>
    <xf numFmtId="0" fontId="15" fillId="2" borderId="21" xfId="2" applyFont="1" applyFill="1" applyBorder="1" applyAlignment="1">
      <alignment horizontal="left" vertical="center" wrapText="1" shrinkToFit="1"/>
    </xf>
    <xf numFmtId="0" fontId="15" fillId="2" borderId="0" xfId="2" applyFont="1" applyFill="1" applyAlignment="1">
      <alignment horizontal="left" vertical="center" wrapText="1" shrinkToFit="1"/>
    </xf>
    <xf numFmtId="0" fontId="15" fillId="2" borderId="17" xfId="2" applyFont="1" applyFill="1" applyBorder="1" applyAlignment="1">
      <alignment horizontal="left" vertical="center" wrapText="1" shrinkToFit="1"/>
    </xf>
    <xf numFmtId="0" fontId="15" fillId="2" borderId="104" xfId="2" applyFont="1" applyFill="1" applyBorder="1" applyAlignment="1">
      <alignment horizontal="left" vertical="center" wrapText="1" shrinkToFit="1"/>
    </xf>
    <xf numFmtId="0" fontId="15" fillId="2" borderId="50" xfId="2" applyFont="1" applyFill="1" applyBorder="1" applyAlignment="1">
      <alignment horizontal="left" vertical="center" wrapText="1" shrinkToFit="1"/>
    </xf>
    <xf numFmtId="0" fontId="15" fillId="2" borderId="51" xfId="2" applyFont="1" applyFill="1" applyBorder="1" applyAlignment="1">
      <alignment horizontal="left" vertical="center" wrapText="1" shrinkToFit="1"/>
    </xf>
    <xf numFmtId="0" fontId="18" fillId="0" borderId="64" xfId="2" applyFont="1" applyBorder="1" applyAlignment="1">
      <alignment horizontal="left" vertical="center" wrapText="1"/>
    </xf>
    <xf numFmtId="0" fontId="18" fillId="0" borderId="0" xfId="2" applyFont="1" applyAlignment="1">
      <alignment horizontal="left" vertical="center" wrapText="1"/>
    </xf>
    <xf numFmtId="0" fontId="18" fillId="0" borderId="17" xfId="2" applyFont="1" applyBorder="1" applyAlignment="1">
      <alignment horizontal="left" vertical="center" wrapText="1"/>
    </xf>
    <xf numFmtId="0" fontId="18" fillId="0" borderId="66" xfId="2" applyFont="1" applyBorder="1" applyAlignment="1">
      <alignment horizontal="left" vertical="center" wrapText="1"/>
    </xf>
    <xf numFmtId="0" fontId="18" fillId="0" borderId="50" xfId="2" applyFont="1" applyBorder="1" applyAlignment="1">
      <alignment horizontal="left" vertical="center" wrapText="1"/>
    </xf>
    <xf numFmtId="0" fontId="18" fillId="0" borderId="51" xfId="2" applyFont="1" applyBorder="1" applyAlignment="1">
      <alignment horizontal="left" vertical="center" wrapText="1"/>
    </xf>
    <xf numFmtId="0" fontId="18" fillId="3" borderId="62" xfId="2" applyFont="1" applyFill="1" applyBorder="1" applyAlignment="1">
      <alignment horizontal="center" vertical="center"/>
    </xf>
    <xf numFmtId="0" fontId="15" fillId="2" borderId="105" xfId="2" applyFont="1" applyFill="1" applyBorder="1" applyAlignment="1">
      <alignment horizontal="left" vertical="center" shrinkToFit="1"/>
    </xf>
    <xf numFmtId="0" fontId="15" fillId="2" borderId="62" xfId="2" applyFont="1" applyFill="1" applyBorder="1" applyAlignment="1">
      <alignment horizontal="left" vertical="center" shrinkToFit="1"/>
    </xf>
    <xf numFmtId="0" fontId="15" fillId="2" borderId="104" xfId="2" applyFont="1" applyFill="1" applyBorder="1" applyAlignment="1">
      <alignment horizontal="left" vertical="center" shrinkToFit="1"/>
    </xf>
    <xf numFmtId="0" fontId="15" fillId="2" borderId="50" xfId="2" applyFont="1" applyFill="1" applyBorder="1" applyAlignment="1">
      <alignment horizontal="left" vertical="center" shrinkToFit="1"/>
    </xf>
    <xf numFmtId="0" fontId="35" fillId="3" borderId="76" xfId="2" applyFont="1" applyFill="1" applyBorder="1" applyAlignment="1">
      <alignment horizontal="center" vertical="center" wrapText="1"/>
    </xf>
    <xf numFmtId="0" fontId="35" fillId="3" borderId="77" xfId="2" applyFont="1" applyFill="1" applyBorder="1" applyAlignment="1">
      <alignment horizontal="center" vertical="center" wrapText="1"/>
    </xf>
    <xf numFmtId="0" fontId="18" fillId="2" borderId="62" xfId="2" applyFont="1" applyFill="1" applyBorder="1" applyAlignment="1">
      <alignment horizontal="center" vertical="center" shrinkToFit="1"/>
    </xf>
    <xf numFmtId="0" fontId="18" fillId="2" borderId="103" xfId="2" applyFont="1" applyFill="1" applyBorder="1" applyAlignment="1">
      <alignment horizontal="center" vertical="center"/>
    </xf>
    <xf numFmtId="0" fontId="18" fillId="2" borderId="51" xfId="2" applyFont="1" applyFill="1" applyBorder="1" applyAlignment="1">
      <alignment horizontal="center" vertical="center"/>
    </xf>
    <xf numFmtId="0" fontId="18" fillId="3" borderId="73" xfId="2" applyFont="1" applyFill="1" applyBorder="1" applyAlignment="1">
      <alignment horizontal="center" vertical="center"/>
    </xf>
    <xf numFmtId="178" fontId="18" fillId="2" borderId="60" xfId="2" applyNumberFormat="1" applyFont="1" applyFill="1" applyBorder="1" applyAlignment="1">
      <alignment horizontal="center" vertical="center" shrinkToFit="1"/>
    </xf>
    <xf numFmtId="178" fontId="18" fillId="2" borderId="73" xfId="2" applyNumberFormat="1" applyFont="1" applyFill="1" applyBorder="1" applyAlignment="1">
      <alignment horizontal="center" vertical="center" shrinkToFit="1"/>
    </xf>
    <xf numFmtId="179" fontId="18" fillId="2" borderId="2" xfId="2" applyNumberFormat="1" applyFont="1" applyFill="1" applyBorder="1" applyAlignment="1">
      <alignment horizontal="center" vertical="center" shrinkToFit="1"/>
    </xf>
    <xf numFmtId="179" fontId="18" fillId="2" borderId="1" xfId="2" applyNumberFormat="1" applyFont="1" applyFill="1" applyBorder="1" applyAlignment="1">
      <alignment horizontal="center" vertical="center" shrinkToFit="1"/>
    </xf>
    <xf numFmtId="0" fontId="18" fillId="2" borderId="93" xfId="2" applyFont="1" applyFill="1" applyBorder="1">
      <alignment vertical="center"/>
    </xf>
    <xf numFmtId="0" fontId="0" fillId="0" borderId="92" xfId="0" applyBorder="1">
      <alignment vertical="center"/>
    </xf>
    <xf numFmtId="0" fontId="0" fillId="0" borderId="94" xfId="0" applyBorder="1">
      <alignment vertical="center"/>
    </xf>
    <xf numFmtId="0" fontId="18" fillId="3" borderId="95" xfId="2" applyFont="1" applyFill="1" applyBorder="1" applyAlignment="1">
      <alignment horizontal="center" vertical="distributed"/>
    </xf>
    <xf numFmtId="0" fontId="18" fillId="3" borderId="96" xfId="2" applyFont="1" applyFill="1" applyBorder="1" applyAlignment="1">
      <alignment horizontal="center" vertical="distributed"/>
    </xf>
    <xf numFmtId="0" fontId="18" fillId="3" borderId="97" xfId="2" applyFont="1" applyFill="1" applyBorder="1" applyAlignment="1">
      <alignment horizontal="center" vertical="distributed"/>
    </xf>
    <xf numFmtId="0" fontId="18" fillId="0" borderId="98" xfId="2" applyFont="1" applyBorder="1" applyAlignment="1">
      <alignment horizontal="center" vertical="center" shrinkToFit="1"/>
    </xf>
    <xf numFmtId="0" fontId="18" fillId="0" borderId="96" xfId="2" applyFont="1" applyBorder="1" applyAlignment="1">
      <alignment horizontal="center" vertical="center" shrinkToFit="1"/>
    </xf>
    <xf numFmtId="0" fontId="18" fillId="3" borderId="100" xfId="3" applyFont="1" applyFill="1" applyBorder="1" applyAlignment="1">
      <alignment horizontal="distributed" vertical="center"/>
    </xf>
    <xf numFmtId="0" fontId="18" fillId="3" borderId="101" xfId="3" applyFont="1" applyFill="1" applyBorder="1" applyAlignment="1">
      <alignment horizontal="distributed" vertical="center"/>
    </xf>
    <xf numFmtId="0" fontId="15" fillId="2" borderId="101" xfId="3" applyFont="1" applyFill="1" applyBorder="1" applyAlignment="1">
      <alignment horizontal="left" vertical="center" shrinkToFit="1"/>
    </xf>
    <xf numFmtId="0" fontId="15" fillId="2" borderId="102" xfId="3" applyFont="1" applyFill="1" applyBorder="1" applyAlignment="1">
      <alignment horizontal="left" vertical="center" shrinkToFit="1"/>
    </xf>
    <xf numFmtId="0" fontId="15" fillId="2" borderId="0" xfId="2" applyFont="1" applyFill="1" applyAlignment="1">
      <alignment horizontal="left"/>
    </xf>
    <xf numFmtId="0" fontId="16" fillId="2" borderId="0" xfId="2" applyFont="1" applyFill="1" applyAlignment="1">
      <alignment horizontal="right" vertical="top" shrinkToFit="1"/>
    </xf>
    <xf numFmtId="0" fontId="33" fillId="2" borderId="0" xfId="2" applyFont="1" applyFill="1" applyAlignment="1">
      <alignment horizontal="center" vertical="center" shrinkToFit="1"/>
    </xf>
    <xf numFmtId="0" fontId="34" fillId="2" borderId="0" xfId="2" applyFont="1" applyFill="1" applyAlignment="1">
      <alignment horizontal="center" vertical="center" shrinkToFit="1"/>
    </xf>
    <xf numFmtId="0" fontId="18" fillId="3" borderId="78" xfId="2" applyFont="1" applyFill="1" applyBorder="1" applyAlignment="1">
      <alignment horizontal="distributed" vertical="center" shrinkToFit="1"/>
    </xf>
    <xf numFmtId="0" fontId="18" fillId="3" borderId="79" xfId="2" applyFont="1" applyFill="1" applyBorder="1" applyAlignment="1">
      <alignment horizontal="distributed" vertical="center" shrinkToFit="1"/>
    </xf>
    <xf numFmtId="0" fontId="15" fillId="2" borderId="79" xfId="3" applyFont="1" applyFill="1" applyBorder="1" applyAlignment="1">
      <alignment horizontal="left" vertical="center" indent="1" shrinkToFit="1"/>
    </xf>
    <xf numFmtId="0" fontId="15" fillId="2" borderId="80" xfId="3" applyFont="1" applyFill="1" applyBorder="1" applyAlignment="1">
      <alignment horizontal="left" vertical="center" indent="1" shrinkToFit="1"/>
    </xf>
    <xf numFmtId="0" fontId="18" fillId="3" borderId="21" xfId="2" applyFont="1" applyFill="1" applyBorder="1" applyAlignment="1">
      <alignment horizontal="center" vertical="center" shrinkToFit="1"/>
    </xf>
    <xf numFmtId="0" fontId="18" fillId="3" borderId="0" xfId="2" applyFont="1" applyFill="1" applyAlignment="1">
      <alignment horizontal="center" vertical="center" shrinkToFit="1"/>
    </xf>
    <xf numFmtId="0" fontId="18" fillId="2" borderId="86" xfId="2" applyFont="1" applyFill="1" applyBorder="1" applyAlignment="1">
      <alignment vertical="center" wrapText="1" shrinkToFit="1"/>
    </xf>
    <xf numFmtId="0" fontId="0" fillId="0" borderId="87" xfId="0" applyBorder="1" applyAlignment="1">
      <alignment vertical="center" shrinkToFit="1"/>
    </xf>
    <xf numFmtId="0" fontId="23" fillId="2" borderId="64" xfId="2" applyFont="1" applyFill="1" applyBorder="1" applyAlignment="1">
      <alignment horizontal="center" wrapText="1"/>
    </xf>
    <xf numFmtId="0" fontId="23" fillId="2" borderId="0" xfId="2" applyFont="1" applyFill="1" applyAlignment="1">
      <alignment horizontal="center" wrapText="1"/>
    </xf>
    <xf numFmtId="0" fontId="23" fillId="2" borderId="17" xfId="2" applyFont="1" applyFill="1" applyBorder="1" applyAlignment="1">
      <alignment horizontal="center" wrapText="1"/>
    </xf>
    <xf numFmtId="0" fontId="18" fillId="3" borderId="88" xfId="2" applyFont="1" applyFill="1" applyBorder="1" applyAlignment="1">
      <alignment horizontal="distributed" vertical="center" shrinkToFit="1"/>
    </xf>
    <xf numFmtId="0" fontId="18" fillId="3" borderId="89" xfId="2" applyFont="1" applyFill="1" applyBorder="1" applyAlignment="1">
      <alignment horizontal="distributed" vertical="center" shrinkToFit="1"/>
    </xf>
    <xf numFmtId="0" fontId="15" fillId="2" borderId="89" xfId="3" applyFont="1" applyFill="1" applyBorder="1" applyAlignment="1">
      <alignment horizontal="left" vertical="center" indent="1" shrinkToFit="1"/>
    </xf>
    <xf numFmtId="0" fontId="15" fillId="2" borderId="90" xfId="3" applyFont="1" applyFill="1" applyBorder="1" applyAlignment="1">
      <alignment horizontal="left" vertical="center" indent="1" shrinkToFit="1"/>
    </xf>
    <xf numFmtId="0" fontId="18" fillId="3" borderId="91" xfId="2" applyFont="1" applyFill="1" applyBorder="1" applyAlignment="1">
      <alignment horizontal="center" vertical="center" shrinkToFit="1"/>
    </xf>
    <xf numFmtId="0" fontId="18" fillId="3" borderId="92" xfId="2" applyFont="1" applyFill="1" applyBorder="1" applyAlignment="1">
      <alignment horizontal="center" vertical="center" shrinkToFit="1"/>
    </xf>
    <xf numFmtId="0" fontId="83" fillId="2" borderId="0" xfId="1" applyFont="1" applyFill="1" applyAlignment="1" applyProtection="1">
      <alignment horizontal="left" vertical="center"/>
      <protection locked="0"/>
    </xf>
    <xf numFmtId="0" fontId="15" fillId="2" borderId="50" xfId="1" applyFont="1" applyFill="1" applyBorder="1" applyAlignment="1" applyProtection="1">
      <alignment horizontal="center" shrinkToFit="1"/>
      <protection locked="0"/>
    </xf>
    <xf numFmtId="0" fontId="15" fillId="2" borderId="68" xfId="1" applyFont="1" applyFill="1" applyBorder="1" applyAlignment="1">
      <alignment horizontal="center" vertical="center"/>
    </xf>
    <xf numFmtId="0" fontId="15" fillId="2" borderId="60" xfId="1" applyFont="1" applyFill="1" applyBorder="1" applyAlignment="1">
      <alignment horizontal="center" vertical="center"/>
    </xf>
    <xf numFmtId="0" fontId="15" fillId="2" borderId="69" xfId="1" applyFont="1" applyFill="1" applyBorder="1" applyAlignment="1">
      <alignment horizontal="center" vertical="center"/>
    </xf>
    <xf numFmtId="0" fontId="15" fillId="2" borderId="0" xfId="1" applyFont="1" applyFill="1" applyAlignment="1">
      <alignment horizontal="left" vertical="center"/>
    </xf>
    <xf numFmtId="0" fontId="15" fillId="2" borderId="50" xfId="1" applyFont="1" applyFill="1" applyBorder="1" applyAlignment="1">
      <alignment horizontal="center"/>
    </xf>
    <xf numFmtId="0" fontId="19" fillId="2" borderId="50" xfId="1" applyFont="1" applyFill="1" applyBorder="1" applyAlignment="1">
      <alignment horizontal="left" shrinkToFit="1"/>
    </xf>
    <xf numFmtId="0" fontId="15" fillId="2" borderId="60" xfId="1" applyFont="1" applyFill="1" applyBorder="1" applyAlignment="1">
      <alignment horizontal="center"/>
    </xf>
    <xf numFmtId="0" fontId="22" fillId="2" borderId="60" xfId="1" applyFont="1" applyFill="1" applyBorder="1" applyAlignment="1">
      <alignment horizontal="left" indent="2" shrinkToFit="1"/>
    </xf>
    <xf numFmtId="0" fontId="15" fillId="2" borderId="50" xfId="1" applyFont="1" applyFill="1" applyBorder="1" applyAlignment="1">
      <alignment horizontal="center" shrinkToFit="1"/>
    </xf>
    <xf numFmtId="179" fontId="15" fillId="0" borderId="50" xfId="1" applyNumberFormat="1" applyFont="1" applyBorder="1" applyAlignment="1">
      <alignment horizontal="center" shrinkToFit="1"/>
    </xf>
    <xf numFmtId="179" fontId="15" fillId="2" borderId="0" xfId="1" applyNumberFormat="1" applyFont="1" applyFill="1" applyAlignment="1">
      <alignment horizontal="center" vertical="center" shrinkToFit="1"/>
    </xf>
    <xf numFmtId="176" fontId="15" fillId="2" borderId="0" xfId="1" applyNumberFormat="1" applyFont="1" applyFill="1" applyAlignment="1">
      <alignment horizontal="center" vertical="center" shrinkToFit="1"/>
    </xf>
    <xf numFmtId="0" fontId="23" fillId="2" borderId="61" xfId="1" applyFont="1" applyFill="1" applyBorder="1" applyAlignment="1">
      <alignment horizontal="left" vertical="center" wrapText="1"/>
    </xf>
    <xf numFmtId="0" fontId="23" fillId="2" borderId="62" xfId="1" applyFont="1" applyFill="1" applyBorder="1" applyAlignment="1">
      <alignment horizontal="left" vertical="center" wrapText="1"/>
    </xf>
    <xf numFmtId="0" fontId="23" fillId="2" borderId="63" xfId="1" applyFont="1" applyFill="1" applyBorder="1" applyAlignment="1">
      <alignment horizontal="left" vertical="center" wrapText="1"/>
    </xf>
    <xf numFmtId="0" fontId="23" fillId="2" borderId="64" xfId="1" applyFont="1" applyFill="1" applyBorder="1" applyAlignment="1">
      <alignment horizontal="left" vertical="center" wrapText="1"/>
    </xf>
    <xf numFmtId="0" fontId="23" fillId="2" borderId="0" xfId="1" applyFont="1" applyFill="1" applyAlignment="1">
      <alignment horizontal="left" vertical="center" wrapText="1"/>
    </xf>
    <xf numFmtId="0" fontId="23" fillId="2" borderId="65" xfId="1" applyFont="1" applyFill="1" applyBorder="1" applyAlignment="1">
      <alignment horizontal="left" vertical="center" wrapText="1"/>
    </xf>
    <xf numFmtId="0" fontId="23" fillId="2" borderId="66" xfId="1" applyFont="1" applyFill="1" applyBorder="1" applyAlignment="1">
      <alignment horizontal="left" vertical="center" wrapText="1"/>
    </xf>
    <xf numFmtId="0" fontId="23" fillId="2" borderId="50" xfId="1" applyFont="1" applyFill="1" applyBorder="1" applyAlignment="1">
      <alignment horizontal="left" vertical="center" wrapText="1"/>
    </xf>
    <xf numFmtId="0" fontId="23" fillId="2" borderId="67" xfId="1" applyFont="1" applyFill="1" applyBorder="1" applyAlignment="1">
      <alignment horizontal="left" vertical="center" wrapText="1"/>
    </xf>
    <xf numFmtId="0" fontId="83" fillId="2" borderId="0" xfId="1" applyFont="1" applyFill="1" applyAlignment="1">
      <alignment horizontal="right" vertical="center"/>
    </xf>
    <xf numFmtId="0" fontId="15" fillId="2" borderId="50" xfId="1" applyFont="1" applyFill="1" applyBorder="1" applyAlignment="1">
      <alignment horizontal="left"/>
    </xf>
    <xf numFmtId="0" fontId="22" fillId="2" borderId="50" xfId="1" applyFont="1" applyFill="1" applyBorder="1" applyAlignment="1">
      <alignment horizontal="left" indent="2" shrinkToFit="1"/>
    </xf>
    <xf numFmtId="0" fontId="15" fillId="2" borderId="50" xfId="1" applyFont="1" applyFill="1" applyBorder="1" applyAlignment="1">
      <alignment horizontal="left" shrinkToFit="1"/>
    </xf>
    <xf numFmtId="0" fontId="19" fillId="2" borderId="50" xfId="1" applyFont="1" applyFill="1" applyBorder="1" applyAlignment="1">
      <alignment horizontal="center" shrinkToFit="1"/>
    </xf>
    <xf numFmtId="179" fontId="15" fillId="2" borderId="50" xfId="1" applyNumberFormat="1" applyFont="1" applyFill="1" applyBorder="1" applyAlignment="1">
      <alignment horizontal="center" shrinkToFit="1"/>
    </xf>
    <xf numFmtId="0" fontId="19" fillId="2" borderId="60" xfId="1" applyFont="1" applyFill="1" applyBorder="1" applyAlignment="1">
      <alignment horizontal="left" shrinkToFit="1"/>
    </xf>
    <xf numFmtId="0" fontId="16" fillId="2" borderId="0" xfId="1" applyFont="1" applyFill="1" applyAlignment="1">
      <alignment horizontal="right" vertical="top"/>
    </xf>
    <xf numFmtId="0" fontId="16" fillId="2" borderId="0" xfId="1" applyFont="1" applyFill="1" applyAlignment="1">
      <alignment horizontal="center" vertical="center"/>
    </xf>
    <xf numFmtId="0" fontId="19" fillId="2" borderId="0" xfId="1" applyFont="1" applyFill="1" applyAlignment="1">
      <alignment horizontal="left" shrinkToFit="1"/>
    </xf>
    <xf numFmtId="0" fontId="15" fillId="2" borderId="0" xfId="1" applyFont="1" applyFill="1" applyAlignment="1">
      <alignment horizontal="center"/>
    </xf>
    <xf numFmtId="0" fontId="66" fillId="0" borderId="1" xfId="6" applyFont="1" applyBorder="1" applyAlignment="1">
      <alignment horizontal="distributed"/>
    </xf>
    <xf numFmtId="0" fontId="66" fillId="0" borderId="1" xfId="6" applyFont="1" applyBorder="1" applyAlignment="1">
      <alignment horizontal="left" wrapText="1"/>
    </xf>
    <xf numFmtId="0" fontId="71" fillId="0" borderId="1" xfId="6" applyFont="1" applyBorder="1" applyAlignment="1">
      <alignment horizontal="left" indent="1" shrinkToFit="1"/>
    </xf>
    <xf numFmtId="0" fontId="66" fillId="0" borderId="121" xfId="6" applyFont="1" applyBorder="1" applyAlignment="1" applyProtection="1">
      <alignment horizontal="left" indent="2" shrinkToFit="1"/>
      <protection locked="0"/>
    </xf>
    <xf numFmtId="31" fontId="67" fillId="0" borderId="0" xfId="0" applyNumberFormat="1" applyFont="1" applyAlignment="1" applyProtection="1">
      <alignment horizontal="distributed" vertical="center" justifyLastLine="1"/>
      <protection locked="0"/>
    </xf>
    <xf numFmtId="0" fontId="68" fillId="0" borderId="0" xfId="0" applyFont="1" applyAlignment="1" applyProtection="1">
      <alignment horizontal="distributed" vertical="center" justifyLastLine="1"/>
      <protection locked="0"/>
    </xf>
    <xf numFmtId="0" fontId="0" fillId="0" borderId="0" xfId="0" applyAlignment="1" applyProtection="1">
      <alignment horizontal="distributed" vertical="center" justifyLastLine="1"/>
      <protection locked="0"/>
    </xf>
    <xf numFmtId="0" fontId="66" fillId="0" borderId="0" xfId="6" applyFont="1" applyAlignment="1" applyProtection="1">
      <alignment horizontal="left" vertical="center" shrinkToFit="1"/>
      <protection locked="0"/>
    </xf>
    <xf numFmtId="0" fontId="66" fillId="0" borderId="0" xfId="6" applyFont="1" applyAlignment="1">
      <alignment horizontal="center" vertical="center"/>
    </xf>
    <xf numFmtId="0" fontId="66" fillId="0" borderId="0" xfId="6" applyFont="1" applyAlignment="1">
      <alignment horizontal="distributed" vertical="center" justifyLastLine="1"/>
    </xf>
    <xf numFmtId="31" fontId="67" fillId="0" borderId="0" xfId="0" applyNumberFormat="1" applyFont="1" applyAlignment="1">
      <alignment horizontal="distributed" vertical="center" justifyLastLine="1"/>
    </xf>
    <xf numFmtId="0" fontId="68" fillId="0" borderId="0" xfId="0" applyFont="1" applyAlignment="1">
      <alignment horizontal="distributed" vertical="center" justifyLastLine="1"/>
    </xf>
    <xf numFmtId="0" fontId="0" fillId="0" borderId="0" xfId="0" applyAlignment="1">
      <alignment horizontal="distributed" vertical="center" justifyLastLine="1"/>
    </xf>
    <xf numFmtId="31" fontId="67" fillId="0" borderId="0" xfId="0" applyNumberFormat="1" applyFont="1" applyAlignment="1">
      <alignment horizontal="distributed" vertical="center"/>
    </xf>
    <xf numFmtId="0" fontId="66" fillId="0" borderId="0" xfId="6" applyFont="1" applyAlignment="1">
      <alignment horizontal="distributed" vertical="center"/>
    </xf>
    <xf numFmtId="0" fontId="66" fillId="0" borderId="0" xfId="6" applyFont="1" applyAlignment="1">
      <alignment horizontal="left" vertical="center"/>
    </xf>
    <xf numFmtId="0" fontId="69" fillId="0" borderId="0" xfId="6" applyFont="1" applyAlignment="1">
      <alignment horizontal="distributed" vertical="center" indent="2"/>
    </xf>
    <xf numFmtId="0" fontId="53" fillId="0" borderId="0" xfId="6" applyFont="1" applyAlignment="1">
      <alignment horizontal="right" vertical="center"/>
    </xf>
    <xf numFmtId="0" fontId="55" fillId="0" borderId="0" xfId="6" applyFont="1" applyAlignment="1">
      <alignment horizontal="left" vertical="center" wrapText="1"/>
    </xf>
    <xf numFmtId="0" fontId="55" fillId="0" borderId="0" xfId="6" applyFont="1" applyAlignment="1">
      <alignment horizontal="left" vertical="center"/>
    </xf>
    <xf numFmtId="0" fontId="55" fillId="0" borderId="0" xfId="6" applyFont="1" applyAlignment="1">
      <alignment vertical="center"/>
    </xf>
    <xf numFmtId="49" fontId="54" fillId="0" borderId="0" xfId="6" applyNumberFormat="1" applyFont="1" applyAlignment="1">
      <alignment horizontal="right" vertical="center" shrinkToFit="1"/>
    </xf>
    <xf numFmtId="182" fontId="54" fillId="0" borderId="0" xfId="6" applyNumberFormat="1" applyFont="1" applyAlignment="1" applyProtection="1">
      <alignment horizontal="distributed" vertical="center" justifyLastLine="1" shrinkToFit="1"/>
      <protection locked="0"/>
    </xf>
    <xf numFmtId="0" fontId="56" fillId="0" borderId="0" xfId="6" applyFont="1" applyAlignment="1">
      <alignment horizontal="center" vertical="center"/>
    </xf>
    <xf numFmtId="0" fontId="57" fillId="0" borderId="122" xfId="6" applyFont="1" applyBorder="1" applyAlignment="1">
      <alignment horizontal="center" vertical="center" shrinkToFit="1"/>
    </xf>
    <xf numFmtId="0" fontId="57" fillId="0" borderId="123" xfId="6" applyFont="1" applyBorder="1" applyAlignment="1">
      <alignment horizontal="center" vertical="center" shrinkToFit="1"/>
    </xf>
    <xf numFmtId="0" fontId="53" fillId="0" borderId="123" xfId="6" applyFont="1" applyBorder="1" applyAlignment="1">
      <alignment horizontal="center" vertical="center" shrinkToFit="1"/>
    </xf>
    <xf numFmtId="0" fontId="54" fillId="0" borderId="44" xfId="6" applyFont="1" applyBorder="1" applyAlignment="1">
      <alignment horizontal="center" vertical="center" shrinkToFit="1"/>
    </xf>
    <xf numFmtId="0" fontId="54" fillId="0" borderId="6" xfId="6" applyFont="1" applyBorder="1" applyAlignment="1">
      <alignment horizontal="center" vertical="center" shrinkToFit="1"/>
    </xf>
    <xf numFmtId="0" fontId="58" fillId="0" borderId="6" xfId="6" applyFont="1" applyBorder="1" applyAlignment="1">
      <alignment horizontal="center" vertical="center" shrinkToFit="1"/>
    </xf>
    <xf numFmtId="0" fontId="58" fillId="0" borderId="33" xfId="6" applyFont="1" applyBorder="1" applyAlignment="1">
      <alignment horizontal="center" vertical="center" shrinkToFit="1"/>
    </xf>
    <xf numFmtId="0" fontId="54" fillId="0" borderId="32" xfId="6" applyFont="1" applyBorder="1" applyAlignment="1">
      <alignment horizontal="center" vertical="center" shrinkToFit="1"/>
    </xf>
    <xf numFmtId="0" fontId="57" fillId="0" borderId="124" xfId="6" applyFont="1" applyBorder="1" applyAlignment="1">
      <alignment horizontal="center" vertical="center" shrinkToFit="1"/>
    </xf>
    <xf numFmtId="0" fontId="57" fillId="0" borderId="48" xfId="6" applyFont="1" applyBorder="1" applyAlignment="1">
      <alignment horizontal="center" vertical="center" shrinkToFit="1"/>
    </xf>
    <xf numFmtId="0" fontId="54" fillId="0" borderId="48" xfId="6" applyFont="1" applyBorder="1" applyAlignment="1">
      <alignment horizontal="center" vertical="center" shrinkToFit="1"/>
    </xf>
    <xf numFmtId="0" fontId="53" fillId="0" borderId="48" xfId="6" applyFont="1" applyBorder="1" applyAlignment="1">
      <alignment horizontal="center" vertical="center" shrinkToFit="1"/>
    </xf>
    <xf numFmtId="0" fontId="54" fillId="0" borderId="48" xfId="6" applyFont="1" applyBorder="1" applyAlignment="1" applyProtection="1">
      <alignment horizontal="center" vertical="center" shrinkToFit="1"/>
      <protection locked="0"/>
    </xf>
    <xf numFmtId="0" fontId="54" fillId="0" borderId="125" xfId="6" applyFont="1" applyBorder="1" applyAlignment="1" applyProtection="1">
      <alignment horizontal="center" vertical="center" shrinkToFit="1"/>
      <protection locked="0"/>
    </xf>
    <xf numFmtId="0" fontId="57" fillId="0" borderId="126" xfId="6" applyFont="1" applyBorder="1" applyAlignment="1">
      <alignment horizontal="distributed" vertical="center" justifyLastLine="1" shrinkToFit="1"/>
    </xf>
    <xf numFmtId="0" fontId="57" fillId="0" borderId="127" xfId="6" applyFont="1" applyBorder="1" applyAlignment="1">
      <alignment horizontal="distributed" vertical="center" justifyLastLine="1" shrinkToFit="1"/>
    </xf>
    <xf numFmtId="0" fontId="54" fillId="0" borderId="127" xfId="6" applyFont="1" applyBorder="1" applyAlignment="1" applyProtection="1">
      <alignment horizontal="center" vertical="center" shrinkToFit="1"/>
      <protection locked="0"/>
    </xf>
    <xf numFmtId="0" fontId="54" fillId="0" borderId="127" xfId="6" applyFont="1" applyBorder="1" applyAlignment="1">
      <alignment horizontal="center" vertical="center" shrinkToFit="1"/>
    </xf>
    <xf numFmtId="0" fontId="54" fillId="0" borderId="128" xfId="6" applyFont="1" applyBorder="1" applyAlignment="1">
      <alignment horizontal="center" vertical="center" shrinkToFit="1"/>
    </xf>
    <xf numFmtId="0" fontId="54" fillId="0" borderId="0" xfId="6" applyFont="1" applyAlignment="1">
      <alignment horizontal="left" vertical="center" indent="4"/>
    </xf>
    <xf numFmtId="0" fontId="54" fillId="0" borderId="0" xfId="6" applyFont="1" applyAlignment="1">
      <alignment horizontal="left" vertical="center" indent="3"/>
    </xf>
    <xf numFmtId="0" fontId="57" fillId="0" borderId="4" xfId="6" applyFont="1" applyBorder="1" applyAlignment="1">
      <alignment horizontal="center" vertical="center" wrapText="1"/>
    </xf>
    <xf numFmtId="0" fontId="57" fillId="0" borderId="5" xfId="6" applyFont="1" applyBorder="1" applyAlignment="1">
      <alignment horizontal="center" vertical="center" wrapText="1"/>
    </xf>
    <xf numFmtId="0" fontId="57" fillId="0" borderId="16" xfId="6" applyFont="1" applyBorder="1" applyAlignment="1">
      <alignment horizontal="center" vertical="center" wrapText="1"/>
    </xf>
    <xf numFmtId="0" fontId="57" fillId="0" borderId="8" xfId="6" applyFont="1" applyBorder="1" applyAlignment="1">
      <alignment horizontal="center" vertical="center" wrapText="1"/>
    </xf>
    <xf numFmtId="0" fontId="57" fillId="0" borderId="0" xfId="6" applyFont="1" applyAlignment="1">
      <alignment horizontal="center" vertical="center" wrapText="1"/>
    </xf>
    <xf numFmtId="0" fontId="57" fillId="0" borderId="17" xfId="6" applyFont="1" applyBorder="1" applyAlignment="1">
      <alignment horizontal="center" vertical="center" wrapText="1"/>
    </xf>
    <xf numFmtId="0" fontId="57" fillId="0" borderId="38" xfId="6" applyFont="1" applyBorder="1" applyAlignment="1">
      <alignment horizontal="center" vertical="center" wrapText="1"/>
    </xf>
    <xf numFmtId="0" fontId="57" fillId="0" borderId="1" xfId="6" applyFont="1" applyBorder="1" applyAlignment="1">
      <alignment horizontal="center" vertical="center" wrapText="1"/>
    </xf>
    <xf numFmtId="0" fontId="57" fillId="0" borderId="27" xfId="6" applyFont="1" applyBorder="1" applyAlignment="1">
      <alignment horizontal="center" vertical="center" wrapText="1"/>
    </xf>
    <xf numFmtId="0" fontId="53" fillId="0" borderId="5" xfId="6" applyFont="1" applyBorder="1" applyAlignment="1">
      <alignment horizontal="center" vertical="center"/>
    </xf>
    <xf numFmtId="0" fontId="53" fillId="0" borderId="7" xfId="6" applyFont="1" applyBorder="1" applyAlignment="1">
      <alignment horizontal="center" vertical="center"/>
    </xf>
    <xf numFmtId="58" fontId="59" fillId="0" borderId="0" xfId="6" applyNumberFormat="1" applyFont="1" applyAlignment="1">
      <alignment horizontal="distributed" vertical="center" shrinkToFit="1"/>
    </xf>
    <xf numFmtId="0" fontId="59" fillId="0" borderId="0" xfId="6" applyFont="1" applyAlignment="1">
      <alignment horizontal="center" vertical="center" shrinkToFit="1"/>
    </xf>
    <xf numFmtId="0" fontId="53" fillId="0" borderId="1" xfId="6" applyFont="1" applyBorder="1" applyAlignment="1">
      <alignment horizontal="center" vertical="center"/>
    </xf>
    <xf numFmtId="0" fontId="53" fillId="0" borderId="30" xfId="6" applyFont="1" applyBorder="1" applyAlignment="1">
      <alignment horizontal="center" vertical="center"/>
    </xf>
    <xf numFmtId="0" fontId="62" fillId="0" borderId="48" xfId="6" applyFont="1" applyBorder="1" applyAlignment="1">
      <alignment horizontal="center" vertical="center" shrinkToFit="1"/>
    </xf>
    <xf numFmtId="0" fontId="60" fillId="0" borderId="48" xfId="6" applyFont="1" applyBorder="1" applyAlignment="1">
      <alignment horizontal="center" vertical="center"/>
    </xf>
    <xf numFmtId="0" fontId="63" fillId="0" borderId="48" xfId="0" applyFont="1" applyBorder="1" applyAlignment="1">
      <alignment horizontal="center" vertical="center"/>
    </xf>
    <xf numFmtId="0" fontId="54" fillId="0" borderId="47" xfId="6" applyFont="1" applyBorder="1" applyAlignment="1">
      <alignment horizontal="center" vertical="center"/>
    </xf>
    <xf numFmtId="0" fontId="54" fillId="0" borderId="131" xfId="6" applyFont="1" applyBorder="1" applyAlignment="1">
      <alignment horizontal="center" vertical="center"/>
    </xf>
    <xf numFmtId="0" fontId="54" fillId="0" borderId="47" xfId="6" applyFont="1" applyBorder="1" applyAlignment="1">
      <alignment horizontal="center" vertical="center" shrinkToFit="1"/>
    </xf>
    <xf numFmtId="0" fontId="57" fillId="0" borderId="47" xfId="6" applyFont="1" applyBorder="1" applyAlignment="1">
      <alignment horizontal="center" vertical="center"/>
    </xf>
    <xf numFmtId="0" fontId="57" fillId="0" borderId="127" xfId="6" applyFont="1" applyBorder="1" applyAlignment="1">
      <alignment horizontal="center" vertical="center" wrapText="1"/>
    </xf>
    <xf numFmtId="0" fontId="57" fillId="0" borderId="127" xfId="6" applyFont="1" applyBorder="1" applyAlignment="1" applyProtection="1">
      <alignment horizontal="center" vertical="center" shrinkToFit="1"/>
      <protection locked="0"/>
    </xf>
    <xf numFmtId="0" fontId="57" fillId="0" borderId="128" xfId="6" applyFont="1" applyBorder="1" applyAlignment="1" applyProtection="1">
      <alignment horizontal="center" vertical="center" shrinkToFit="1"/>
      <protection locked="0"/>
    </xf>
    <xf numFmtId="0" fontId="53" fillId="0" borderId="132" xfId="6" applyFont="1" applyBorder="1" applyAlignment="1">
      <alignment horizontal="center" vertical="center"/>
    </xf>
    <xf numFmtId="0" fontId="53" fillId="0" borderId="133" xfId="6" applyFont="1" applyBorder="1" applyAlignment="1">
      <alignment horizontal="center" vertical="center"/>
    </xf>
    <xf numFmtId="0" fontId="53" fillId="0" borderId="134" xfId="6" applyFont="1" applyBorder="1" applyAlignment="1">
      <alignment horizontal="center" vertical="center"/>
    </xf>
    <xf numFmtId="0" fontId="57" fillId="0" borderId="135" xfId="6" applyFont="1" applyBorder="1" applyAlignment="1" applyProtection="1">
      <alignment horizontal="left" vertical="center" wrapText="1"/>
      <protection locked="0"/>
    </xf>
    <xf numFmtId="0" fontId="0" fillId="0" borderId="135" xfId="0" applyBorder="1" applyAlignment="1" applyProtection="1">
      <alignment vertical="center" wrapText="1"/>
      <protection locked="0"/>
    </xf>
    <xf numFmtId="0" fontId="0" fillId="0" borderId="136" xfId="0" applyBorder="1" applyAlignment="1" applyProtection="1">
      <alignment vertical="center" wrapText="1"/>
      <protection locked="0"/>
    </xf>
    <xf numFmtId="0" fontId="57" fillId="0" borderId="23" xfId="6" applyFont="1" applyBorder="1" applyAlignment="1">
      <alignment horizontal="left" vertical="center" wrapText="1" indent="1"/>
    </xf>
    <xf numFmtId="0" fontId="57" fillId="0" borderId="129" xfId="6" applyFont="1" applyBorder="1" applyAlignment="1">
      <alignment horizontal="left" vertical="center" wrapText="1" indent="1"/>
    </xf>
    <xf numFmtId="0" fontId="57" fillId="0" borderId="22" xfId="6" applyFont="1" applyBorder="1" applyAlignment="1">
      <alignment horizontal="center" vertical="center" wrapText="1"/>
    </xf>
    <xf numFmtId="0" fontId="57" fillId="0" borderId="23" xfId="6" applyFont="1" applyBorder="1" applyAlignment="1">
      <alignment horizontal="center" vertical="center" wrapText="1"/>
    </xf>
    <xf numFmtId="0" fontId="57" fillId="0" borderId="130" xfId="6" applyFont="1" applyBorder="1" applyAlignment="1">
      <alignment horizontal="center" vertical="center" wrapText="1"/>
    </xf>
    <xf numFmtId="0" fontId="57" fillId="0" borderId="47" xfId="6" applyFont="1" applyBorder="1" applyAlignment="1">
      <alignment horizontal="center" vertical="center" wrapText="1"/>
    </xf>
    <xf numFmtId="0" fontId="60" fillId="0" borderId="47" xfId="6" applyFont="1" applyBorder="1" applyAlignment="1">
      <alignment horizontal="center" vertical="center" shrinkToFit="1"/>
    </xf>
    <xf numFmtId="0" fontId="57" fillId="0" borderId="126" xfId="6" applyFont="1" applyBorder="1" applyAlignment="1">
      <alignment horizontal="center" vertical="center" wrapText="1"/>
    </xf>
    <xf numFmtId="0" fontId="57" fillId="0" borderId="127" xfId="6" applyFont="1" applyBorder="1" applyAlignment="1" applyProtection="1">
      <alignment vertical="center" wrapText="1"/>
      <protection locked="0"/>
    </xf>
  </cellXfs>
  <cellStyles count="7">
    <cellStyle name="桁区切り 2" xfId="5" xr:uid="{7519B670-8530-4CCD-B8E4-20A075EBB107}"/>
    <cellStyle name="標準" xfId="0" builtinId="0"/>
    <cellStyle name="標準 2" xfId="1" xr:uid="{6BD94BE8-FC2E-4D51-8426-E435CA28EEE2}"/>
    <cellStyle name="標準 2 2" xfId="6" xr:uid="{9FA4F1E7-A741-4243-9ACC-0815CDC97A6A}"/>
    <cellStyle name="標準 2 2 2" xfId="2" xr:uid="{11AB7FF9-D190-478F-9FAC-1893B1DD2EF2}"/>
    <cellStyle name="標準 2 3" xfId="4" xr:uid="{DE7CEBD5-1402-495A-912C-9B7899F07B7D}"/>
    <cellStyle name="標準 3 2" xfId="3" xr:uid="{C0D72AC6-3928-4BD8-83CD-39B016B4E596}"/>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color rgb="FFFFCCFF"/>
      <color rgb="FFCCCCFF"/>
      <color rgb="FF0000FF"/>
      <color rgb="FF663300"/>
      <color rgb="FF008000"/>
      <color rgb="FFFF99CC"/>
      <color rgb="FFCC99FF"/>
      <color rgb="FF00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microsoft.com/office/2007/relationships/hdphoto" Target="../media/hdphoto2.wdp"/></Relationships>
</file>

<file path=xl/drawings/_rels/drawing5.xml.rels><?xml version="1.0" encoding="UTF-8" standalone="yes"?>
<Relationships xmlns="http://schemas.openxmlformats.org/package/2006/relationships"><Relationship Id="rId2" Type="http://schemas.microsoft.com/office/2007/relationships/hdphoto" Target="../media/hdphoto3.wdp"/><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0</xdr:colOff>
      <xdr:row>10</xdr:row>
      <xdr:rowOff>0</xdr:rowOff>
    </xdr:from>
    <xdr:to>
      <xdr:col>6</xdr:col>
      <xdr:colOff>209550</xdr:colOff>
      <xdr:row>10</xdr:row>
      <xdr:rowOff>285750</xdr:rowOff>
    </xdr:to>
    <xdr:sp macro="" textlink="">
      <xdr:nvSpPr>
        <xdr:cNvPr id="3" name="矢印: 下 2">
          <a:extLst>
            <a:ext uri="{FF2B5EF4-FFF2-40B4-BE49-F238E27FC236}">
              <a16:creationId xmlns:a16="http://schemas.microsoft.com/office/drawing/2014/main" id="{5432D20A-EBBF-4834-8181-65F32F372E58}"/>
            </a:ext>
          </a:extLst>
        </xdr:cNvPr>
        <xdr:cNvSpPr/>
      </xdr:nvSpPr>
      <xdr:spPr>
        <a:xfrm>
          <a:off x="1228725" y="3143250"/>
          <a:ext cx="485775" cy="285750"/>
        </a:xfrm>
        <a:prstGeom prst="downArrow">
          <a:avLst/>
        </a:prstGeom>
        <a:solidFill>
          <a:srgbClr val="FFFF00"/>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xdr:row>
      <xdr:rowOff>0</xdr:rowOff>
    </xdr:from>
    <xdr:to>
      <xdr:col>6</xdr:col>
      <xdr:colOff>209550</xdr:colOff>
      <xdr:row>8</xdr:row>
      <xdr:rowOff>285750</xdr:rowOff>
    </xdr:to>
    <xdr:sp macro="" textlink="">
      <xdr:nvSpPr>
        <xdr:cNvPr id="4" name="矢印: 下 3">
          <a:extLst>
            <a:ext uri="{FF2B5EF4-FFF2-40B4-BE49-F238E27FC236}">
              <a16:creationId xmlns:a16="http://schemas.microsoft.com/office/drawing/2014/main" id="{D6D40B9E-0B1F-4CD8-A872-5B6B984DA3FB}"/>
            </a:ext>
          </a:extLst>
        </xdr:cNvPr>
        <xdr:cNvSpPr/>
      </xdr:nvSpPr>
      <xdr:spPr>
        <a:xfrm>
          <a:off x="1228725" y="2514600"/>
          <a:ext cx="485775" cy="285750"/>
        </a:xfrm>
        <a:prstGeom prst="downArrow">
          <a:avLst/>
        </a:prstGeom>
        <a:solidFill>
          <a:srgbClr val="FFFF00"/>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xdr:row>
      <xdr:rowOff>0</xdr:rowOff>
    </xdr:from>
    <xdr:to>
      <xdr:col>6</xdr:col>
      <xdr:colOff>209550</xdr:colOff>
      <xdr:row>12</xdr:row>
      <xdr:rowOff>285750</xdr:rowOff>
    </xdr:to>
    <xdr:sp macro="" textlink="">
      <xdr:nvSpPr>
        <xdr:cNvPr id="5" name="矢印: 下 4">
          <a:extLst>
            <a:ext uri="{FF2B5EF4-FFF2-40B4-BE49-F238E27FC236}">
              <a16:creationId xmlns:a16="http://schemas.microsoft.com/office/drawing/2014/main" id="{2B7F02A5-D9F4-4B78-80D4-4450D45C4FF9}"/>
            </a:ext>
          </a:extLst>
        </xdr:cNvPr>
        <xdr:cNvSpPr/>
      </xdr:nvSpPr>
      <xdr:spPr>
        <a:xfrm>
          <a:off x="1228725" y="3771900"/>
          <a:ext cx="485775" cy="285750"/>
        </a:xfrm>
        <a:prstGeom prst="downArrow">
          <a:avLst/>
        </a:prstGeom>
        <a:solidFill>
          <a:srgbClr val="FFFF00"/>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22</xdr:row>
      <xdr:rowOff>0</xdr:rowOff>
    </xdr:from>
    <xdr:to>
      <xdr:col>6</xdr:col>
      <xdr:colOff>209550</xdr:colOff>
      <xdr:row>22</xdr:row>
      <xdr:rowOff>285750</xdr:rowOff>
    </xdr:to>
    <xdr:sp macro="" textlink="">
      <xdr:nvSpPr>
        <xdr:cNvPr id="8" name="矢印: 下 7">
          <a:extLst>
            <a:ext uri="{FF2B5EF4-FFF2-40B4-BE49-F238E27FC236}">
              <a16:creationId xmlns:a16="http://schemas.microsoft.com/office/drawing/2014/main" id="{1015587C-6712-4327-9F19-04005048FA7C}"/>
            </a:ext>
          </a:extLst>
        </xdr:cNvPr>
        <xdr:cNvSpPr/>
      </xdr:nvSpPr>
      <xdr:spPr>
        <a:xfrm>
          <a:off x="1228725" y="5534025"/>
          <a:ext cx="485775" cy="285750"/>
        </a:xfrm>
        <a:prstGeom prst="downArrow">
          <a:avLst/>
        </a:prstGeom>
        <a:solidFill>
          <a:srgbClr val="FFFF00"/>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42</xdr:row>
      <xdr:rowOff>0</xdr:rowOff>
    </xdr:from>
    <xdr:to>
      <xdr:col>6</xdr:col>
      <xdr:colOff>209550</xdr:colOff>
      <xdr:row>42</xdr:row>
      <xdr:rowOff>285750</xdr:rowOff>
    </xdr:to>
    <xdr:sp macro="" textlink="">
      <xdr:nvSpPr>
        <xdr:cNvPr id="9" name="矢印: 下 8">
          <a:extLst>
            <a:ext uri="{FF2B5EF4-FFF2-40B4-BE49-F238E27FC236}">
              <a16:creationId xmlns:a16="http://schemas.microsoft.com/office/drawing/2014/main" id="{F86DBFCE-CDA0-43AF-B2FA-8E48F1A1942A}"/>
            </a:ext>
          </a:extLst>
        </xdr:cNvPr>
        <xdr:cNvSpPr/>
      </xdr:nvSpPr>
      <xdr:spPr>
        <a:xfrm>
          <a:off x="1228725" y="7105650"/>
          <a:ext cx="485775" cy="285750"/>
        </a:xfrm>
        <a:prstGeom prst="downArrow">
          <a:avLst/>
        </a:prstGeom>
        <a:solidFill>
          <a:srgbClr val="FFFF00"/>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26</xdr:row>
      <xdr:rowOff>0</xdr:rowOff>
    </xdr:from>
    <xdr:to>
      <xdr:col>6</xdr:col>
      <xdr:colOff>209550</xdr:colOff>
      <xdr:row>26</xdr:row>
      <xdr:rowOff>285750</xdr:rowOff>
    </xdr:to>
    <xdr:sp macro="" textlink="">
      <xdr:nvSpPr>
        <xdr:cNvPr id="10" name="矢印: 下 9">
          <a:extLst>
            <a:ext uri="{FF2B5EF4-FFF2-40B4-BE49-F238E27FC236}">
              <a16:creationId xmlns:a16="http://schemas.microsoft.com/office/drawing/2014/main" id="{12184232-7969-49F4-B2BB-F2751BD98D85}"/>
            </a:ext>
          </a:extLst>
        </xdr:cNvPr>
        <xdr:cNvSpPr/>
      </xdr:nvSpPr>
      <xdr:spPr>
        <a:xfrm>
          <a:off x="1228725" y="6534150"/>
          <a:ext cx="485775" cy="285750"/>
        </a:xfrm>
        <a:prstGeom prst="downArrow">
          <a:avLst/>
        </a:prstGeom>
        <a:solidFill>
          <a:srgbClr val="FFFF00"/>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48</xdr:row>
      <xdr:rowOff>0</xdr:rowOff>
    </xdr:from>
    <xdr:to>
      <xdr:col>6</xdr:col>
      <xdr:colOff>209550</xdr:colOff>
      <xdr:row>48</xdr:row>
      <xdr:rowOff>285750</xdr:rowOff>
    </xdr:to>
    <xdr:sp macro="" textlink="">
      <xdr:nvSpPr>
        <xdr:cNvPr id="14" name="矢印: 下 13">
          <a:extLst>
            <a:ext uri="{FF2B5EF4-FFF2-40B4-BE49-F238E27FC236}">
              <a16:creationId xmlns:a16="http://schemas.microsoft.com/office/drawing/2014/main" id="{C607E2C7-C39D-47F2-9CD4-43CC4B3426B3}"/>
            </a:ext>
          </a:extLst>
        </xdr:cNvPr>
        <xdr:cNvSpPr/>
      </xdr:nvSpPr>
      <xdr:spPr>
        <a:xfrm>
          <a:off x="1228725" y="12477750"/>
          <a:ext cx="485775" cy="285750"/>
        </a:xfrm>
        <a:prstGeom prst="downArrow">
          <a:avLst/>
        </a:prstGeom>
        <a:solidFill>
          <a:srgbClr val="FFFF00"/>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2</xdr:col>
      <xdr:colOff>57149</xdr:colOff>
      <xdr:row>78</xdr:row>
      <xdr:rowOff>152400</xdr:rowOff>
    </xdr:from>
    <xdr:to>
      <xdr:col>21</xdr:col>
      <xdr:colOff>247650</xdr:colOff>
      <xdr:row>85</xdr:row>
      <xdr:rowOff>180976</xdr:rowOff>
    </xdr:to>
    <xdr:sp macro="" textlink="">
      <xdr:nvSpPr>
        <xdr:cNvPr id="16" name="正方形/長方形 15">
          <a:extLst>
            <a:ext uri="{FF2B5EF4-FFF2-40B4-BE49-F238E27FC236}">
              <a16:creationId xmlns:a16="http://schemas.microsoft.com/office/drawing/2014/main" id="{DBBA0D17-AB82-46BB-A850-102DAE459F92}"/>
            </a:ext>
          </a:extLst>
        </xdr:cNvPr>
        <xdr:cNvSpPr/>
      </xdr:nvSpPr>
      <xdr:spPr>
        <a:xfrm>
          <a:off x="457199" y="21640800"/>
          <a:ext cx="5438776" cy="2228851"/>
        </a:xfrm>
        <a:prstGeom prst="rect">
          <a:avLst/>
        </a:prstGeom>
        <a:solidFill>
          <a:srgbClr val="FFFFCC"/>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ct val="100000"/>
            </a:lnSpc>
          </a:pP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「遅延理由書」が必要な場合は、</a:t>
          </a:r>
        </a:p>
        <a:p>
          <a:pPr algn="l">
            <a:lnSpc>
              <a:spcPct val="1000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ct val="1000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★公益社団法人全国子ども会連合会に対して必要な場合</a:t>
          </a:r>
        </a:p>
        <a:p>
          <a:pPr algn="l">
            <a:lnSpc>
              <a:spcPct val="1000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　　　・・・治癒日（医療機関の証明書の治癒日欄参照）から</a:t>
          </a:r>
        </a:p>
        <a:p>
          <a:pPr algn="l">
            <a:lnSpc>
              <a:spcPct val="1000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　　　　　　３０日以上経過して申請する時に必要</a:t>
          </a:r>
        </a:p>
        <a:p>
          <a:pPr algn="l">
            <a:lnSpc>
              <a:spcPct val="1000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ct val="1000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★（一財）大阪府こども会育成連合会に対して必要な場合</a:t>
          </a:r>
        </a:p>
        <a:p>
          <a:pPr algn="l">
            <a:lnSpc>
              <a:spcPct val="1000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　　　・・・事故日を含めて</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150</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日以上経過して申請する時に必要</a:t>
          </a:r>
        </a:p>
      </xdr:txBody>
    </xdr:sp>
    <xdr:clientData/>
  </xdr:twoCellAnchor>
  <xdr:twoCellAnchor>
    <xdr:from>
      <xdr:col>5</xdr:col>
      <xdr:colOff>0</xdr:colOff>
      <xdr:row>92</xdr:row>
      <xdr:rowOff>0</xdr:rowOff>
    </xdr:from>
    <xdr:to>
      <xdr:col>6</xdr:col>
      <xdr:colOff>209550</xdr:colOff>
      <xdr:row>92</xdr:row>
      <xdr:rowOff>285750</xdr:rowOff>
    </xdr:to>
    <xdr:sp macro="" textlink="">
      <xdr:nvSpPr>
        <xdr:cNvPr id="18" name="矢印: 下 17">
          <a:extLst>
            <a:ext uri="{FF2B5EF4-FFF2-40B4-BE49-F238E27FC236}">
              <a16:creationId xmlns:a16="http://schemas.microsoft.com/office/drawing/2014/main" id="{CDC29674-4851-484F-B464-80511D74E428}"/>
            </a:ext>
          </a:extLst>
        </xdr:cNvPr>
        <xdr:cNvSpPr/>
      </xdr:nvSpPr>
      <xdr:spPr>
        <a:xfrm>
          <a:off x="1228725" y="3019425"/>
          <a:ext cx="485775" cy="285750"/>
        </a:xfrm>
        <a:prstGeom prst="downArrow">
          <a:avLst/>
        </a:prstGeom>
        <a:solidFill>
          <a:srgbClr val="FFFF00"/>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90</xdr:row>
      <xdr:rowOff>0</xdr:rowOff>
    </xdr:from>
    <xdr:to>
      <xdr:col>6</xdr:col>
      <xdr:colOff>209550</xdr:colOff>
      <xdr:row>90</xdr:row>
      <xdr:rowOff>285750</xdr:rowOff>
    </xdr:to>
    <xdr:sp macro="" textlink="">
      <xdr:nvSpPr>
        <xdr:cNvPr id="19" name="矢印: 下 18">
          <a:extLst>
            <a:ext uri="{FF2B5EF4-FFF2-40B4-BE49-F238E27FC236}">
              <a16:creationId xmlns:a16="http://schemas.microsoft.com/office/drawing/2014/main" id="{04987E5C-C483-4105-B5B5-A4F083C04AED}"/>
            </a:ext>
          </a:extLst>
        </xdr:cNvPr>
        <xdr:cNvSpPr/>
      </xdr:nvSpPr>
      <xdr:spPr>
        <a:xfrm>
          <a:off x="1228725" y="2390775"/>
          <a:ext cx="485775" cy="285750"/>
        </a:xfrm>
        <a:prstGeom prst="downArrow">
          <a:avLst/>
        </a:prstGeom>
        <a:solidFill>
          <a:srgbClr val="FFFF00"/>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86</xdr:row>
      <xdr:rowOff>0</xdr:rowOff>
    </xdr:from>
    <xdr:to>
      <xdr:col>6</xdr:col>
      <xdr:colOff>209550</xdr:colOff>
      <xdr:row>86</xdr:row>
      <xdr:rowOff>285750</xdr:rowOff>
    </xdr:to>
    <xdr:sp macro="" textlink="">
      <xdr:nvSpPr>
        <xdr:cNvPr id="22" name="矢印: 下 21">
          <a:extLst>
            <a:ext uri="{FF2B5EF4-FFF2-40B4-BE49-F238E27FC236}">
              <a16:creationId xmlns:a16="http://schemas.microsoft.com/office/drawing/2014/main" id="{FA9B9FE4-38E4-410C-9866-202CB98E4499}"/>
            </a:ext>
          </a:extLst>
        </xdr:cNvPr>
        <xdr:cNvSpPr/>
      </xdr:nvSpPr>
      <xdr:spPr>
        <a:xfrm>
          <a:off x="1228725" y="23069550"/>
          <a:ext cx="485775" cy="285750"/>
        </a:xfrm>
        <a:prstGeom prst="downArrow">
          <a:avLst/>
        </a:prstGeom>
        <a:solidFill>
          <a:srgbClr val="FFFF00"/>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40</xdr:col>
      <xdr:colOff>113739</xdr:colOff>
      <xdr:row>34</xdr:row>
      <xdr:rowOff>56027</xdr:rowOff>
    </xdr:from>
    <xdr:to>
      <xdr:col>42</xdr:col>
      <xdr:colOff>70327</xdr:colOff>
      <xdr:row>35</xdr:row>
      <xdr:rowOff>50292</xdr:rowOff>
    </xdr:to>
    <xdr:sp macro="" textlink="">
      <xdr:nvSpPr>
        <xdr:cNvPr id="2" name="四角形: 角を丸くする 1">
          <a:extLst>
            <a:ext uri="{FF2B5EF4-FFF2-40B4-BE49-F238E27FC236}">
              <a16:creationId xmlns:a16="http://schemas.microsoft.com/office/drawing/2014/main" id="{CE068D1E-3509-4C36-98AC-C9A22DFFCAB0}"/>
            </a:ext>
          </a:extLst>
        </xdr:cNvPr>
        <xdr:cNvSpPr/>
      </xdr:nvSpPr>
      <xdr:spPr>
        <a:xfrm>
          <a:off x="9019614" y="8123702"/>
          <a:ext cx="356638" cy="25144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134473</xdr:colOff>
      <xdr:row>34</xdr:row>
      <xdr:rowOff>56030</xdr:rowOff>
    </xdr:from>
    <xdr:to>
      <xdr:col>52</xdr:col>
      <xdr:colOff>91062</xdr:colOff>
      <xdr:row>35</xdr:row>
      <xdr:rowOff>50295</xdr:rowOff>
    </xdr:to>
    <xdr:sp macro="" textlink="">
      <xdr:nvSpPr>
        <xdr:cNvPr id="3" name="四角形: 角を丸くする 2">
          <a:extLst>
            <a:ext uri="{FF2B5EF4-FFF2-40B4-BE49-F238E27FC236}">
              <a16:creationId xmlns:a16="http://schemas.microsoft.com/office/drawing/2014/main" id="{68C603F9-E8EF-4497-9100-AD279247D49F}"/>
            </a:ext>
          </a:extLst>
        </xdr:cNvPr>
        <xdr:cNvSpPr/>
      </xdr:nvSpPr>
      <xdr:spPr>
        <a:xfrm>
          <a:off x="11116238" y="8090648"/>
          <a:ext cx="360000" cy="252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153524</xdr:colOff>
      <xdr:row>34</xdr:row>
      <xdr:rowOff>56029</xdr:rowOff>
    </xdr:from>
    <xdr:to>
      <xdr:col>62</xdr:col>
      <xdr:colOff>110113</xdr:colOff>
      <xdr:row>35</xdr:row>
      <xdr:rowOff>50294</xdr:rowOff>
    </xdr:to>
    <xdr:sp macro="" textlink="">
      <xdr:nvSpPr>
        <xdr:cNvPr id="4" name="四角形: 角を丸くする 3">
          <a:extLst>
            <a:ext uri="{FF2B5EF4-FFF2-40B4-BE49-F238E27FC236}">
              <a16:creationId xmlns:a16="http://schemas.microsoft.com/office/drawing/2014/main" id="{71E41244-0BF0-4286-8B00-1E7E7A0FDFD0}"/>
            </a:ext>
          </a:extLst>
        </xdr:cNvPr>
        <xdr:cNvSpPr/>
      </xdr:nvSpPr>
      <xdr:spPr>
        <a:xfrm>
          <a:off x="13059899" y="8123704"/>
          <a:ext cx="356639" cy="25144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42</xdr:col>
      <xdr:colOff>12326</xdr:colOff>
      <xdr:row>28</xdr:row>
      <xdr:rowOff>89650</xdr:rowOff>
    </xdr:from>
    <xdr:to>
      <xdr:col>61</xdr:col>
      <xdr:colOff>66114</xdr:colOff>
      <xdr:row>32</xdr:row>
      <xdr:rowOff>156326</xdr:rowOff>
    </xdr:to>
    <xdr:sp macro="" textlink="">
      <xdr:nvSpPr>
        <xdr:cNvPr id="6" name="吹き出し: 下矢印 5">
          <a:extLst>
            <a:ext uri="{FF2B5EF4-FFF2-40B4-BE49-F238E27FC236}">
              <a16:creationId xmlns:a16="http://schemas.microsoft.com/office/drawing/2014/main" id="{F417938D-4BEE-4181-9D54-A3E4C512E09F}"/>
            </a:ext>
          </a:extLst>
        </xdr:cNvPr>
        <xdr:cNvSpPr/>
      </xdr:nvSpPr>
      <xdr:spPr>
        <a:xfrm>
          <a:off x="9312088" y="7003679"/>
          <a:ext cx="3886200" cy="1019176"/>
        </a:xfrm>
        <a:prstGeom prst="downArrowCallout">
          <a:avLst>
            <a:gd name="adj1" fmla="val 21226"/>
            <a:gd name="adj2" fmla="val 25944"/>
            <a:gd name="adj3" fmla="val 25000"/>
            <a:gd name="adj4" fmla="val 66864"/>
          </a:avLst>
        </a:prstGeom>
        <a:solidFill>
          <a:srgbClr val="FFFF66"/>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r>
            <a:rPr kumimoji="1" lang="ja-JP" altLang="en-US" sz="1100">
              <a:solidFill>
                <a:srgbClr val="FF0000"/>
              </a:solidFill>
              <a:latin typeface="AR丸ゴシック体M04" panose="020F0609000000000000" pitchFamily="49" charset="-128"/>
              <a:ea typeface="AR丸ゴシック体M04" panose="020F0609000000000000" pitchFamily="49" charset="-128"/>
            </a:rPr>
            <a:t>患者（被救済者）様の生年月日</a:t>
          </a:r>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endParaRPr kumimoji="1" lang="ja-JP" altLang="en-US"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以下の該当するセルをコピー・貼り付けして下さい。</a:t>
          </a:r>
          <a:endParaRPr kumimoji="1" lang="en-US" altLang="ja-JP"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又は、印刷した後で丸囲み記入して下さい。</a:t>
          </a:r>
        </a:p>
      </xdr:txBody>
    </xdr:sp>
    <xdr:clientData fPrintsWithSheet="0"/>
  </xdr:twoCellAnchor>
  <xdr:twoCellAnchor editAs="absolute">
    <xdr:from>
      <xdr:col>41</xdr:col>
      <xdr:colOff>133910</xdr:colOff>
      <xdr:row>20</xdr:row>
      <xdr:rowOff>100853</xdr:rowOff>
    </xdr:from>
    <xdr:to>
      <xdr:col>60</xdr:col>
      <xdr:colOff>187698</xdr:colOff>
      <xdr:row>24</xdr:row>
      <xdr:rowOff>145117</xdr:rowOff>
    </xdr:to>
    <xdr:sp macro="" textlink="">
      <xdr:nvSpPr>
        <xdr:cNvPr id="7" name="吹き出し: 下矢印 6">
          <a:extLst>
            <a:ext uri="{FF2B5EF4-FFF2-40B4-BE49-F238E27FC236}">
              <a16:creationId xmlns:a16="http://schemas.microsoft.com/office/drawing/2014/main" id="{6BFC6843-07A6-4A52-9514-821C8C31F307}"/>
            </a:ext>
          </a:extLst>
        </xdr:cNvPr>
        <xdr:cNvSpPr/>
      </xdr:nvSpPr>
      <xdr:spPr>
        <a:xfrm>
          <a:off x="9233647" y="5031441"/>
          <a:ext cx="3886200" cy="1019176"/>
        </a:xfrm>
        <a:prstGeom prst="downArrowCallout">
          <a:avLst>
            <a:gd name="adj1" fmla="val 21226"/>
            <a:gd name="adj2" fmla="val 25944"/>
            <a:gd name="adj3" fmla="val 25000"/>
            <a:gd name="adj4" fmla="val 66864"/>
          </a:avLst>
        </a:prstGeom>
        <a:solidFill>
          <a:srgbClr val="FFFF66"/>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r>
            <a:rPr kumimoji="1" lang="ja-JP" altLang="en-US" sz="1100">
              <a:solidFill>
                <a:srgbClr val="FF0000"/>
              </a:solidFill>
              <a:latin typeface="AR丸ゴシック体M04" panose="020F0609000000000000" pitchFamily="49" charset="-128"/>
              <a:ea typeface="AR丸ゴシック体M04" panose="020F0609000000000000" pitchFamily="49" charset="-128"/>
            </a:rPr>
            <a:t>患者（被救済者）様との関係</a:t>
          </a:r>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endParaRPr kumimoji="1" lang="ja-JP" altLang="en-US"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以下の該当するセルをコピー・貼り付けして下さい。</a:t>
          </a:r>
          <a:endParaRPr kumimoji="1" lang="en-US" altLang="ja-JP"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又は、印刷した後で丸囲み記入して下さい。</a:t>
          </a:r>
        </a:p>
      </xdr:txBody>
    </xdr:sp>
    <xdr:clientData fPrintsWithSheet="0"/>
  </xdr:twoCellAnchor>
  <xdr:twoCellAnchor>
    <xdr:from>
      <xdr:col>40</xdr:col>
      <xdr:colOff>23532</xdr:colOff>
      <xdr:row>25</xdr:row>
      <xdr:rowOff>12888</xdr:rowOff>
    </xdr:from>
    <xdr:to>
      <xdr:col>41</xdr:col>
      <xdr:colOff>183507</xdr:colOff>
      <xdr:row>25</xdr:row>
      <xdr:rowOff>264888</xdr:rowOff>
    </xdr:to>
    <xdr:sp macro="" textlink="">
      <xdr:nvSpPr>
        <xdr:cNvPr id="8" name="四角形: 角を丸くする 7">
          <a:extLst>
            <a:ext uri="{FF2B5EF4-FFF2-40B4-BE49-F238E27FC236}">
              <a16:creationId xmlns:a16="http://schemas.microsoft.com/office/drawing/2014/main" id="{EEB0397D-7234-4015-AD9F-9FCEFDAB6670}"/>
            </a:ext>
          </a:extLst>
        </xdr:cNvPr>
        <xdr:cNvSpPr/>
      </xdr:nvSpPr>
      <xdr:spPr>
        <a:xfrm>
          <a:off x="8862732" y="6099363"/>
          <a:ext cx="360000" cy="252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37540</xdr:colOff>
      <xdr:row>26</xdr:row>
      <xdr:rowOff>11206</xdr:rowOff>
    </xdr:from>
    <xdr:to>
      <xdr:col>44</xdr:col>
      <xdr:colOff>136447</xdr:colOff>
      <xdr:row>26</xdr:row>
      <xdr:rowOff>263206</xdr:rowOff>
    </xdr:to>
    <xdr:sp macro="" textlink="">
      <xdr:nvSpPr>
        <xdr:cNvPr id="9" name="四角形: 角を丸くする 8">
          <a:extLst>
            <a:ext uri="{FF2B5EF4-FFF2-40B4-BE49-F238E27FC236}">
              <a16:creationId xmlns:a16="http://schemas.microsoft.com/office/drawing/2014/main" id="{28B341C6-6DDC-45D9-90AB-BC726ECE0486}"/>
            </a:ext>
          </a:extLst>
        </xdr:cNvPr>
        <xdr:cNvSpPr/>
      </xdr:nvSpPr>
      <xdr:spPr>
        <a:xfrm>
          <a:off x="9276790" y="6364381"/>
          <a:ext cx="498957" cy="252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162485</xdr:colOff>
      <xdr:row>27</xdr:row>
      <xdr:rowOff>41462</xdr:rowOff>
    </xdr:from>
    <xdr:to>
      <xdr:col>47</xdr:col>
      <xdr:colOff>63048</xdr:colOff>
      <xdr:row>27</xdr:row>
      <xdr:rowOff>293462</xdr:rowOff>
    </xdr:to>
    <xdr:sp macro="" textlink="">
      <xdr:nvSpPr>
        <xdr:cNvPr id="10" name="四角形: 角を丸くする 9">
          <a:extLst>
            <a:ext uri="{FF2B5EF4-FFF2-40B4-BE49-F238E27FC236}">
              <a16:creationId xmlns:a16="http://schemas.microsoft.com/office/drawing/2014/main" id="{D1047C56-8FE0-4A93-91D9-7773A87623AA}"/>
            </a:ext>
          </a:extLst>
        </xdr:cNvPr>
        <xdr:cNvSpPr/>
      </xdr:nvSpPr>
      <xdr:spPr>
        <a:xfrm>
          <a:off x="9801785" y="6661337"/>
          <a:ext cx="500638" cy="252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128307</xdr:colOff>
      <xdr:row>25</xdr:row>
      <xdr:rowOff>22413</xdr:rowOff>
    </xdr:from>
    <xdr:to>
      <xdr:col>73</xdr:col>
      <xdr:colOff>48207</xdr:colOff>
      <xdr:row>26</xdr:row>
      <xdr:rowOff>5471</xdr:rowOff>
    </xdr:to>
    <xdr:sp macro="" textlink="">
      <xdr:nvSpPr>
        <xdr:cNvPr id="5" name="四角形: 角を丸くする 4">
          <a:extLst>
            <a:ext uri="{FF2B5EF4-FFF2-40B4-BE49-F238E27FC236}">
              <a16:creationId xmlns:a16="http://schemas.microsoft.com/office/drawing/2014/main" id="{C660188A-BD59-4833-AFB4-D705AD79D1BD}"/>
            </a:ext>
          </a:extLst>
        </xdr:cNvPr>
        <xdr:cNvSpPr/>
      </xdr:nvSpPr>
      <xdr:spPr>
        <a:xfrm>
          <a:off x="14768232" y="6108888"/>
          <a:ext cx="720000" cy="249758"/>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128307</xdr:colOff>
      <xdr:row>26</xdr:row>
      <xdr:rowOff>22413</xdr:rowOff>
    </xdr:from>
    <xdr:to>
      <xdr:col>75</xdr:col>
      <xdr:colOff>196257</xdr:colOff>
      <xdr:row>27</xdr:row>
      <xdr:rowOff>5471</xdr:rowOff>
    </xdr:to>
    <xdr:sp macro="" textlink="">
      <xdr:nvSpPr>
        <xdr:cNvPr id="12" name="四角形: 角を丸くする 11">
          <a:extLst>
            <a:ext uri="{FF2B5EF4-FFF2-40B4-BE49-F238E27FC236}">
              <a16:creationId xmlns:a16="http://schemas.microsoft.com/office/drawing/2014/main" id="{68B99A06-9B56-4C78-A334-4F7DBD7D7D12}"/>
            </a:ext>
          </a:extLst>
        </xdr:cNvPr>
        <xdr:cNvSpPr/>
      </xdr:nvSpPr>
      <xdr:spPr>
        <a:xfrm>
          <a:off x="15568332" y="6375588"/>
          <a:ext cx="468000" cy="249758"/>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40</xdr:col>
      <xdr:colOff>113739</xdr:colOff>
      <xdr:row>34</xdr:row>
      <xdr:rowOff>56027</xdr:rowOff>
    </xdr:from>
    <xdr:to>
      <xdr:col>42</xdr:col>
      <xdr:colOff>70327</xdr:colOff>
      <xdr:row>35</xdr:row>
      <xdr:rowOff>50292</xdr:rowOff>
    </xdr:to>
    <xdr:sp macro="" textlink="">
      <xdr:nvSpPr>
        <xdr:cNvPr id="2" name="四角形: 角を丸くする 1">
          <a:extLst>
            <a:ext uri="{FF2B5EF4-FFF2-40B4-BE49-F238E27FC236}">
              <a16:creationId xmlns:a16="http://schemas.microsoft.com/office/drawing/2014/main" id="{E68F2031-B66A-4802-B83A-52296E1FE8C1}"/>
            </a:ext>
          </a:extLst>
        </xdr:cNvPr>
        <xdr:cNvSpPr/>
      </xdr:nvSpPr>
      <xdr:spPr>
        <a:xfrm>
          <a:off x="9019614" y="8123702"/>
          <a:ext cx="356638" cy="25144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134473</xdr:colOff>
      <xdr:row>34</xdr:row>
      <xdr:rowOff>56030</xdr:rowOff>
    </xdr:from>
    <xdr:to>
      <xdr:col>52</xdr:col>
      <xdr:colOff>91062</xdr:colOff>
      <xdr:row>35</xdr:row>
      <xdr:rowOff>50295</xdr:rowOff>
    </xdr:to>
    <xdr:sp macro="" textlink="">
      <xdr:nvSpPr>
        <xdr:cNvPr id="3" name="四角形: 角を丸くする 2">
          <a:extLst>
            <a:ext uri="{FF2B5EF4-FFF2-40B4-BE49-F238E27FC236}">
              <a16:creationId xmlns:a16="http://schemas.microsoft.com/office/drawing/2014/main" id="{BB24FEFF-1887-465C-9073-D59A95286C6F}"/>
            </a:ext>
          </a:extLst>
        </xdr:cNvPr>
        <xdr:cNvSpPr/>
      </xdr:nvSpPr>
      <xdr:spPr>
        <a:xfrm>
          <a:off x="11040598" y="8123705"/>
          <a:ext cx="356639" cy="25144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153524</xdr:colOff>
      <xdr:row>34</xdr:row>
      <xdr:rowOff>56029</xdr:rowOff>
    </xdr:from>
    <xdr:to>
      <xdr:col>62</xdr:col>
      <xdr:colOff>110113</xdr:colOff>
      <xdr:row>35</xdr:row>
      <xdr:rowOff>50294</xdr:rowOff>
    </xdr:to>
    <xdr:sp macro="" textlink="">
      <xdr:nvSpPr>
        <xdr:cNvPr id="4" name="四角形: 角を丸くする 3">
          <a:extLst>
            <a:ext uri="{FF2B5EF4-FFF2-40B4-BE49-F238E27FC236}">
              <a16:creationId xmlns:a16="http://schemas.microsoft.com/office/drawing/2014/main" id="{5590A901-5C76-4344-8631-0E62CB1FD0D3}"/>
            </a:ext>
          </a:extLst>
        </xdr:cNvPr>
        <xdr:cNvSpPr/>
      </xdr:nvSpPr>
      <xdr:spPr>
        <a:xfrm>
          <a:off x="13059899" y="8123704"/>
          <a:ext cx="356639" cy="25144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42</xdr:col>
      <xdr:colOff>12326</xdr:colOff>
      <xdr:row>28</xdr:row>
      <xdr:rowOff>89650</xdr:rowOff>
    </xdr:from>
    <xdr:to>
      <xdr:col>61</xdr:col>
      <xdr:colOff>66114</xdr:colOff>
      <xdr:row>32</xdr:row>
      <xdr:rowOff>156326</xdr:rowOff>
    </xdr:to>
    <xdr:sp macro="" textlink="">
      <xdr:nvSpPr>
        <xdr:cNvPr id="5" name="吹き出し: 下矢印 4">
          <a:extLst>
            <a:ext uri="{FF2B5EF4-FFF2-40B4-BE49-F238E27FC236}">
              <a16:creationId xmlns:a16="http://schemas.microsoft.com/office/drawing/2014/main" id="{C59361A3-5F19-4CAA-B345-617EE7B891D8}"/>
            </a:ext>
          </a:extLst>
        </xdr:cNvPr>
        <xdr:cNvSpPr/>
      </xdr:nvSpPr>
      <xdr:spPr>
        <a:xfrm>
          <a:off x="9251576" y="7023850"/>
          <a:ext cx="3854263" cy="1028701"/>
        </a:xfrm>
        <a:prstGeom prst="downArrowCallout">
          <a:avLst>
            <a:gd name="adj1" fmla="val 21226"/>
            <a:gd name="adj2" fmla="val 25944"/>
            <a:gd name="adj3" fmla="val 25000"/>
            <a:gd name="adj4" fmla="val 66864"/>
          </a:avLst>
        </a:prstGeom>
        <a:solidFill>
          <a:srgbClr val="FFFF66"/>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r>
            <a:rPr kumimoji="1" lang="ja-JP" altLang="en-US" sz="1100">
              <a:solidFill>
                <a:srgbClr val="FF0000"/>
              </a:solidFill>
              <a:latin typeface="AR丸ゴシック体M04" panose="020F0609000000000000" pitchFamily="49" charset="-128"/>
              <a:ea typeface="AR丸ゴシック体M04" panose="020F0609000000000000" pitchFamily="49" charset="-128"/>
            </a:rPr>
            <a:t>患者（被救済者）様の生年月日</a:t>
          </a:r>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endParaRPr kumimoji="1" lang="ja-JP" altLang="en-US"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以下の該当するセルをコピー・貼り付けして下さい。</a:t>
          </a:r>
          <a:endParaRPr kumimoji="1" lang="en-US" altLang="ja-JP"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又は、印刷した後で丸囲み記入して下さい。</a:t>
          </a:r>
        </a:p>
      </xdr:txBody>
    </xdr:sp>
    <xdr:clientData fPrintsWithSheet="0"/>
  </xdr:twoCellAnchor>
  <xdr:twoCellAnchor editAs="absolute">
    <xdr:from>
      <xdr:col>41</xdr:col>
      <xdr:colOff>133910</xdr:colOff>
      <xdr:row>20</xdr:row>
      <xdr:rowOff>100853</xdr:rowOff>
    </xdr:from>
    <xdr:to>
      <xdr:col>60</xdr:col>
      <xdr:colOff>187698</xdr:colOff>
      <xdr:row>24</xdr:row>
      <xdr:rowOff>145117</xdr:rowOff>
    </xdr:to>
    <xdr:sp macro="" textlink="">
      <xdr:nvSpPr>
        <xdr:cNvPr id="6" name="吹き出し: 下矢印 5">
          <a:extLst>
            <a:ext uri="{FF2B5EF4-FFF2-40B4-BE49-F238E27FC236}">
              <a16:creationId xmlns:a16="http://schemas.microsoft.com/office/drawing/2014/main" id="{8DF77878-A584-4A5C-9B72-16290AF980E6}"/>
            </a:ext>
          </a:extLst>
        </xdr:cNvPr>
        <xdr:cNvSpPr/>
      </xdr:nvSpPr>
      <xdr:spPr>
        <a:xfrm>
          <a:off x="9173135" y="5063378"/>
          <a:ext cx="3854263" cy="1015814"/>
        </a:xfrm>
        <a:prstGeom prst="downArrowCallout">
          <a:avLst>
            <a:gd name="adj1" fmla="val 21226"/>
            <a:gd name="adj2" fmla="val 25944"/>
            <a:gd name="adj3" fmla="val 25000"/>
            <a:gd name="adj4" fmla="val 66864"/>
          </a:avLst>
        </a:prstGeom>
        <a:solidFill>
          <a:srgbClr val="FFFF66"/>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r>
            <a:rPr kumimoji="1" lang="ja-JP" altLang="en-US" sz="1100">
              <a:solidFill>
                <a:srgbClr val="FF0000"/>
              </a:solidFill>
              <a:latin typeface="AR丸ゴシック体M04" panose="020F0609000000000000" pitchFamily="49" charset="-128"/>
              <a:ea typeface="AR丸ゴシック体M04" panose="020F0609000000000000" pitchFamily="49" charset="-128"/>
            </a:rPr>
            <a:t>患者（被救済者）様との関係</a:t>
          </a:r>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endParaRPr kumimoji="1" lang="ja-JP" altLang="en-US"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以下の該当するセルをコピー・貼り付けして下さい。</a:t>
          </a:r>
          <a:endParaRPr kumimoji="1" lang="en-US" altLang="ja-JP"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又は、印刷した後で丸囲み記入して下さい。</a:t>
          </a:r>
        </a:p>
      </xdr:txBody>
    </xdr:sp>
    <xdr:clientData fPrintsWithSheet="0"/>
  </xdr:twoCellAnchor>
  <xdr:twoCellAnchor>
    <xdr:from>
      <xdr:col>40</xdr:col>
      <xdr:colOff>23532</xdr:colOff>
      <xdr:row>25</xdr:row>
      <xdr:rowOff>12888</xdr:rowOff>
    </xdr:from>
    <xdr:to>
      <xdr:col>41</xdr:col>
      <xdr:colOff>183507</xdr:colOff>
      <xdr:row>25</xdr:row>
      <xdr:rowOff>264888</xdr:rowOff>
    </xdr:to>
    <xdr:sp macro="" textlink="">
      <xdr:nvSpPr>
        <xdr:cNvPr id="10" name="四角形: 角を丸くする 9">
          <a:extLst>
            <a:ext uri="{FF2B5EF4-FFF2-40B4-BE49-F238E27FC236}">
              <a16:creationId xmlns:a16="http://schemas.microsoft.com/office/drawing/2014/main" id="{7B91FF58-DDC1-41C5-A15B-85847C734D6F}"/>
            </a:ext>
          </a:extLst>
        </xdr:cNvPr>
        <xdr:cNvSpPr/>
      </xdr:nvSpPr>
      <xdr:spPr>
        <a:xfrm>
          <a:off x="8862732" y="6099363"/>
          <a:ext cx="360000" cy="252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37540</xdr:colOff>
      <xdr:row>26</xdr:row>
      <xdr:rowOff>11206</xdr:rowOff>
    </xdr:from>
    <xdr:to>
      <xdr:col>44</xdr:col>
      <xdr:colOff>136447</xdr:colOff>
      <xdr:row>26</xdr:row>
      <xdr:rowOff>263206</xdr:rowOff>
    </xdr:to>
    <xdr:sp macro="" textlink="">
      <xdr:nvSpPr>
        <xdr:cNvPr id="11" name="四角形: 角を丸くする 10">
          <a:extLst>
            <a:ext uri="{FF2B5EF4-FFF2-40B4-BE49-F238E27FC236}">
              <a16:creationId xmlns:a16="http://schemas.microsoft.com/office/drawing/2014/main" id="{799F5696-EFC6-428A-A08B-35BEA18971D6}"/>
            </a:ext>
          </a:extLst>
        </xdr:cNvPr>
        <xdr:cNvSpPr/>
      </xdr:nvSpPr>
      <xdr:spPr>
        <a:xfrm>
          <a:off x="9276790" y="6364381"/>
          <a:ext cx="498957" cy="252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162485</xdr:colOff>
      <xdr:row>27</xdr:row>
      <xdr:rowOff>41462</xdr:rowOff>
    </xdr:from>
    <xdr:to>
      <xdr:col>47</xdr:col>
      <xdr:colOff>63048</xdr:colOff>
      <xdr:row>27</xdr:row>
      <xdr:rowOff>293462</xdr:rowOff>
    </xdr:to>
    <xdr:sp macro="" textlink="">
      <xdr:nvSpPr>
        <xdr:cNvPr id="12" name="四角形: 角を丸くする 11">
          <a:extLst>
            <a:ext uri="{FF2B5EF4-FFF2-40B4-BE49-F238E27FC236}">
              <a16:creationId xmlns:a16="http://schemas.microsoft.com/office/drawing/2014/main" id="{9ED4723B-2125-434B-8D75-D4D0AAF551BA}"/>
            </a:ext>
          </a:extLst>
        </xdr:cNvPr>
        <xdr:cNvSpPr/>
      </xdr:nvSpPr>
      <xdr:spPr>
        <a:xfrm>
          <a:off x="9801785" y="6661337"/>
          <a:ext cx="500638" cy="252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128307</xdr:colOff>
      <xdr:row>25</xdr:row>
      <xdr:rowOff>22413</xdr:rowOff>
    </xdr:from>
    <xdr:to>
      <xdr:col>73</xdr:col>
      <xdr:colOff>48207</xdr:colOff>
      <xdr:row>26</xdr:row>
      <xdr:rowOff>5471</xdr:rowOff>
    </xdr:to>
    <xdr:sp macro="" textlink="">
      <xdr:nvSpPr>
        <xdr:cNvPr id="13" name="四角形: 角を丸くする 12">
          <a:extLst>
            <a:ext uri="{FF2B5EF4-FFF2-40B4-BE49-F238E27FC236}">
              <a16:creationId xmlns:a16="http://schemas.microsoft.com/office/drawing/2014/main" id="{98174392-5140-49D5-9A9C-266EB5626A9E}"/>
            </a:ext>
          </a:extLst>
        </xdr:cNvPr>
        <xdr:cNvSpPr/>
      </xdr:nvSpPr>
      <xdr:spPr>
        <a:xfrm>
          <a:off x="14768232" y="6108888"/>
          <a:ext cx="720000" cy="249758"/>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128307</xdr:colOff>
      <xdr:row>26</xdr:row>
      <xdr:rowOff>22413</xdr:rowOff>
    </xdr:from>
    <xdr:to>
      <xdr:col>75</xdr:col>
      <xdr:colOff>196257</xdr:colOff>
      <xdr:row>27</xdr:row>
      <xdr:rowOff>5471</xdr:rowOff>
    </xdr:to>
    <xdr:sp macro="" textlink="">
      <xdr:nvSpPr>
        <xdr:cNvPr id="14" name="四角形: 角を丸くする 13">
          <a:extLst>
            <a:ext uri="{FF2B5EF4-FFF2-40B4-BE49-F238E27FC236}">
              <a16:creationId xmlns:a16="http://schemas.microsoft.com/office/drawing/2014/main" id="{36B3B5E2-668F-4FD1-A7F7-026E6A266195}"/>
            </a:ext>
          </a:extLst>
        </xdr:cNvPr>
        <xdr:cNvSpPr/>
      </xdr:nvSpPr>
      <xdr:spPr>
        <a:xfrm>
          <a:off x="15568332" y="6375588"/>
          <a:ext cx="468000" cy="249758"/>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209550</xdr:colOff>
      <xdr:row>20</xdr:row>
      <xdr:rowOff>304800</xdr:rowOff>
    </xdr:from>
    <xdr:to>
      <xdr:col>8</xdr:col>
      <xdr:colOff>76200</xdr:colOff>
      <xdr:row>22</xdr:row>
      <xdr:rowOff>95250</xdr:rowOff>
    </xdr:to>
    <xdr:sp macro="" textlink="">
      <xdr:nvSpPr>
        <xdr:cNvPr id="8" name="正方形/長方形 7">
          <a:extLst>
            <a:ext uri="{FF2B5EF4-FFF2-40B4-BE49-F238E27FC236}">
              <a16:creationId xmlns:a16="http://schemas.microsoft.com/office/drawing/2014/main" id="{8FD0B506-569F-434F-ACE4-D508FAF6CC01}"/>
            </a:ext>
          </a:extLst>
        </xdr:cNvPr>
        <xdr:cNvSpPr/>
      </xdr:nvSpPr>
      <xdr:spPr>
        <a:xfrm>
          <a:off x="209550" y="6819900"/>
          <a:ext cx="2076450" cy="5524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absolute">
    <xdr:from>
      <xdr:col>0</xdr:col>
      <xdr:colOff>219075</xdr:colOff>
      <xdr:row>0</xdr:row>
      <xdr:rowOff>190500</xdr:rowOff>
    </xdr:from>
    <xdr:to>
      <xdr:col>12</xdr:col>
      <xdr:colOff>57150</xdr:colOff>
      <xdr:row>2</xdr:row>
      <xdr:rowOff>66674</xdr:rowOff>
    </xdr:to>
    <xdr:sp macro="" textlink="">
      <xdr:nvSpPr>
        <xdr:cNvPr id="10" name="正方形/長方形 9">
          <a:extLst>
            <a:ext uri="{FF2B5EF4-FFF2-40B4-BE49-F238E27FC236}">
              <a16:creationId xmlns:a16="http://schemas.microsoft.com/office/drawing/2014/main" id="{FFA6E7DE-8E2A-4E9E-88EF-7706440E756F}"/>
            </a:ext>
          </a:extLst>
        </xdr:cNvPr>
        <xdr:cNvSpPr/>
      </xdr:nvSpPr>
      <xdr:spPr>
        <a:xfrm>
          <a:off x="219075" y="190500"/>
          <a:ext cx="3152775" cy="43814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absolute">
    <xdr:from>
      <xdr:col>30</xdr:col>
      <xdr:colOff>85726</xdr:colOff>
      <xdr:row>0</xdr:row>
      <xdr:rowOff>133349</xdr:rowOff>
    </xdr:from>
    <xdr:to>
      <xdr:col>50</xdr:col>
      <xdr:colOff>47626</xdr:colOff>
      <xdr:row>8</xdr:row>
      <xdr:rowOff>123825</xdr:rowOff>
    </xdr:to>
    <xdr:sp macro="" textlink="">
      <xdr:nvSpPr>
        <xdr:cNvPr id="12" name="正方形/長方形 11">
          <a:extLst>
            <a:ext uri="{FF2B5EF4-FFF2-40B4-BE49-F238E27FC236}">
              <a16:creationId xmlns:a16="http://schemas.microsoft.com/office/drawing/2014/main" id="{6E83C6B1-8B8F-490A-9DD9-277E9E4722B3}"/>
            </a:ext>
          </a:extLst>
        </xdr:cNvPr>
        <xdr:cNvSpPr/>
      </xdr:nvSpPr>
      <xdr:spPr>
        <a:xfrm>
          <a:off x="8372476" y="133349"/>
          <a:ext cx="4933950" cy="2228851"/>
        </a:xfrm>
        <a:prstGeom prst="rect">
          <a:avLst/>
        </a:prstGeom>
        <a:solidFill>
          <a:srgbClr val="FFFF66"/>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ct val="100000"/>
            </a:lnSpc>
          </a:pP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「遅延理由書」が必要な場合は、</a:t>
          </a:r>
        </a:p>
        <a:p>
          <a:pPr algn="l">
            <a:lnSpc>
              <a:spcPct val="1000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ct val="1000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★公益社団法人全国子ども会連合会に対して必要な場合</a:t>
          </a:r>
        </a:p>
        <a:p>
          <a:pPr algn="l">
            <a:lnSpc>
              <a:spcPct val="1000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　　　・・・治癒日（医療機関の証明書の治癒日欄参照）から</a:t>
          </a:r>
        </a:p>
        <a:p>
          <a:pPr algn="l">
            <a:lnSpc>
              <a:spcPct val="1000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　　　　　　３０日以上経過して申請する時に必要</a:t>
          </a:r>
        </a:p>
        <a:p>
          <a:pPr algn="l">
            <a:lnSpc>
              <a:spcPct val="1000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ct val="1000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★（一財）大阪府こども会育成連合会に対して必要な場合</a:t>
          </a:r>
        </a:p>
        <a:p>
          <a:pPr algn="l">
            <a:lnSpc>
              <a:spcPct val="1000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　　　・・・事故日を含めて</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150</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日以上経過して申請する時に</a:t>
          </a:r>
        </a:p>
        <a:p>
          <a:pPr algn="l">
            <a:lnSpc>
              <a:spcPct val="1000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　　　　　　必要</a:t>
          </a:r>
        </a:p>
      </xdr:txBody>
    </xdr:sp>
    <xdr:clientData fPrintsWithSheet="0"/>
  </xdr:twoCellAnchor>
  <xdr:twoCellAnchor editAs="absolute">
    <xdr:from>
      <xdr:col>25</xdr:col>
      <xdr:colOff>200025</xdr:colOff>
      <xdr:row>16</xdr:row>
      <xdr:rowOff>304799</xdr:rowOff>
    </xdr:from>
    <xdr:to>
      <xdr:col>39</xdr:col>
      <xdr:colOff>9525</xdr:colOff>
      <xdr:row>19</xdr:row>
      <xdr:rowOff>171450</xdr:rowOff>
    </xdr:to>
    <xdr:sp macro="" textlink="">
      <xdr:nvSpPr>
        <xdr:cNvPr id="13" name="吹き出し: 左矢印 12">
          <a:extLst>
            <a:ext uri="{FF2B5EF4-FFF2-40B4-BE49-F238E27FC236}">
              <a16:creationId xmlns:a16="http://schemas.microsoft.com/office/drawing/2014/main" id="{382E0D5C-6613-4C2D-AD63-BD173BF817C7}"/>
            </a:ext>
          </a:extLst>
        </xdr:cNvPr>
        <xdr:cNvSpPr/>
      </xdr:nvSpPr>
      <xdr:spPr>
        <a:xfrm>
          <a:off x="7105650" y="5295899"/>
          <a:ext cx="3676650" cy="1009651"/>
        </a:xfrm>
        <a:prstGeom prst="leftArrowCallout">
          <a:avLst>
            <a:gd name="adj1" fmla="val 27469"/>
            <a:gd name="adj2" fmla="val 25000"/>
            <a:gd name="adj3" fmla="val 33317"/>
            <a:gd name="adj4" fmla="val 88915"/>
          </a:avLst>
        </a:prstGeom>
        <a:solidFill>
          <a:srgbClr val="FFFF66"/>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nSpc>
              <a:spcPct val="150000"/>
            </a:lnSpc>
          </a:pPr>
          <a:r>
            <a:rPr kumimoji="1" lang="ja-JP" altLang="en-US" sz="1100">
              <a:solidFill>
                <a:srgbClr val="FF0000"/>
              </a:solidFill>
              <a:effectLst/>
              <a:latin typeface="AR丸ゴシック体M04" panose="020F0609000000000000" pitchFamily="49" charset="-128"/>
              <a:ea typeface="AR丸ゴシック体M04" panose="020F0609000000000000" pitchFamily="49" charset="-128"/>
              <a:cs typeface="+mn-cs"/>
            </a:rPr>
            <a:t>一般的な遅延の理由として入力していますが、</a:t>
          </a:r>
        </a:p>
        <a:p>
          <a:pPr>
            <a:lnSpc>
              <a:spcPct val="150000"/>
            </a:lnSpc>
          </a:pPr>
          <a:r>
            <a:rPr kumimoji="1" lang="ja-JP" altLang="en-US" sz="1100">
              <a:solidFill>
                <a:srgbClr val="FF0000"/>
              </a:solidFill>
              <a:effectLst/>
              <a:latin typeface="AR丸ゴシック体M04" panose="020F0609000000000000" pitchFamily="49" charset="-128"/>
              <a:ea typeface="AR丸ゴシック体M04" panose="020F0609000000000000" pitchFamily="49" charset="-128"/>
              <a:cs typeface="+mn-cs"/>
            </a:rPr>
            <a:t>理由内容が相違する場合は、修正入力して</a:t>
          </a:r>
        </a:p>
        <a:p>
          <a:pPr>
            <a:lnSpc>
              <a:spcPct val="150000"/>
            </a:lnSpc>
          </a:pPr>
          <a:r>
            <a:rPr kumimoji="1" lang="ja-JP" altLang="en-US" sz="1100">
              <a:solidFill>
                <a:srgbClr val="FF0000"/>
              </a:solidFill>
              <a:effectLst/>
              <a:latin typeface="AR丸ゴシック体M04" panose="020F0609000000000000" pitchFamily="49" charset="-128"/>
              <a:ea typeface="AR丸ゴシック体M04" panose="020F0609000000000000" pitchFamily="49" charset="-128"/>
              <a:cs typeface="+mn-cs"/>
            </a:rPr>
            <a:t>書き換えしてください</a:t>
          </a:r>
          <a:endParaRPr kumimoji="1" lang="ja-JP" altLang="en-US" sz="1100">
            <a:solidFill>
              <a:srgbClr val="FF0000"/>
            </a:solidFill>
          </a:endParaRPr>
        </a:p>
      </xdr:txBody>
    </xdr:sp>
    <xdr:clientData fPrintsWithSheet="0"/>
  </xdr:twoCellAnchor>
  <xdr:twoCellAnchor editAs="absolute">
    <xdr:from>
      <xdr:col>24</xdr:col>
      <xdr:colOff>66675</xdr:colOff>
      <xdr:row>16</xdr:row>
      <xdr:rowOff>85725</xdr:rowOff>
    </xdr:from>
    <xdr:to>
      <xdr:col>25</xdr:col>
      <xdr:colOff>142875</xdr:colOff>
      <xdr:row>19</xdr:row>
      <xdr:rowOff>361950</xdr:rowOff>
    </xdr:to>
    <xdr:sp macro="" textlink="">
      <xdr:nvSpPr>
        <xdr:cNvPr id="14" name="右中かっこ 13">
          <a:extLst>
            <a:ext uri="{FF2B5EF4-FFF2-40B4-BE49-F238E27FC236}">
              <a16:creationId xmlns:a16="http://schemas.microsoft.com/office/drawing/2014/main" id="{606963BE-6644-483A-93A8-1E9B4535F202}"/>
            </a:ext>
          </a:extLst>
        </xdr:cNvPr>
        <xdr:cNvSpPr/>
      </xdr:nvSpPr>
      <xdr:spPr>
        <a:xfrm>
          <a:off x="6696075" y="5076825"/>
          <a:ext cx="352425" cy="1419225"/>
        </a:xfrm>
        <a:prstGeom prst="rightBrace">
          <a:avLst>
            <a:gd name="adj1" fmla="val 22916"/>
            <a:gd name="adj2" fmla="val 50000"/>
          </a:avLst>
        </a:prstGeom>
        <a:noFill/>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editAs="absolute">
    <xdr:from>
      <xdr:col>19</xdr:col>
      <xdr:colOff>9525</xdr:colOff>
      <xdr:row>4</xdr:row>
      <xdr:rowOff>114300</xdr:rowOff>
    </xdr:from>
    <xdr:to>
      <xdr:col>29</xdr:col>
      <xdr:colOff>219076</xdr:colOff>
      <xdr:row>5</xdr:row>
      <xdr:rowOff>228600</xdr:rowOff>
    </xdr:to>
    <xdr:sp macro="" textlink="">
      <xdr:nvSpPr>
        <xdr:cNvPr id="3" name="正方形/長方形 2">
          <a:extLst>
            <a:ext uri="{FF2B5EF4-FFF2-40B4-BE49-F238E27FC236}">
              <a16:creationId xmlns:a16="http://schemas.microsoft.com/office/drawing/2014/main" id="{29F8FB06-0899-4F3E-AD74-DD6BE4F97B95}"/>
            </a:ext>
          </a:extLst>
        </xdr:cNvPr>
        <xdr:cNvSpPr/>
      </xdr:nvSpPr>
      <xdr:spPr>
        <a:xfrm>
          <a:off x="5257800" y="1171575"/>
          <a:ext cx="2971801" cy="552450"/>
        </a:xfrm>
        <a:prstGeom prst="rect">
          <a:avLst/>
        </a:prstGeom>
        <a:solidFill>
          <a:sysClr val="window" lastClr="FFFF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赤枠のセルに必要内容を入力</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25</xdr:col>
      <xdr:colOff>133350</xdr:colOff>
      <xdr:row>1</xdr:row>
      <xdr:rowOff>114300</xdr:rowOff>
    </xdr:from>
    <xdr:to>
      <xdr:col>35</xdr:col>
      <xdr:colOff>76200</xdr:colOff>
      <xdr:row>3</xdr:row>
      <xdr:rowOff>57150</xdr:rowOff>
    </xdr:to>
    <xdr:sp macro="" textlink="">
      <xdr:nvSpPr>
        <xdr:cNvPr id="2" name="正方形/長方形 1">
          <a:extLst>
            <a:ext uri="{FF2B5EF4-FFF2-40B4-BE49-F238E27FC236}">
              <a16:creationId xmlns:a16="http://schemas.microsoft.com/office/drawing/2014/main" id="{AAF8F62E-F7A3-82E6-FB6F-34E0BC6F452E}"/>
            </a:ext>
          </a:extLst>
        </xdr:cNvPr>
        <xdr:cNvSpPr/>
      </xdr:nvSpPr>
      <xdr:spPr>
        <a:xfrm>
          <a:off x="5457825" y="361950"/>
          <a:ext cx="1943100" cy="5524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absolute">
    <xdr:from>
      <xdr:col>22</xdr:col>
      <xdr:colOff>152399</xdr:colOff>
      <xdr:row>8</xdr:row>
      <xdr:rowOff>381000</xdr:rowOff>
    </xdr:from>
    <xdr:to>
      <xdr:col>36</xdr:col>
      <xdr:colOff>47624</xdr:colOff>
      <xdr:row>10</xdr:row>
      <xdr:rowOff>57150</xdr:rowOff>
    </xdr:to>
    <xdr:sp macro="" textlink="">
      <xdr:nvSpPr>
        <xdr:cNvPr id="3" name="正方形/長方形 2">
          <a:extLst>
            <a:ext uri="{FF2B5EF4-FFF2-40B4-BE49-F238E27FC236}">
              <a16:creationId xmlns:a16="http://schemas.microsoft.com/office/drawing/2014/main" id="{04D286AB-5BA6-431A-9718-F5F035BA008F}"/>
            </a:ext>
          </a:extLst>
        </xdr:cNvPr>
        <xdr:cNvSpPr/>
      </xdr:nvSpPr>
      <xdr:spPr>
        <a:xfrm>
          <a:off x="4876799" y="3009900"/>
          <a:ext cx="2695575" cy="5524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absolute">
    <xdr:from>
      <xdr:col>5</xdr:col>
      <xdr:colOff>152400</xdr:colOff>
      <xdr:row>9</xdr:row>
      <xdr:rowOff>381000</xdr:rowOff>
    </xdr:from>
    <xdr:to>
      <xdr:col>19</xdr:col>
      <xdr:colOff>47625</xdr:colOff>
      <xdr:row>11</xdr:row>
      <xdr:rowOff>57150</xdr:rowOff>
    </xdr:to>
    <xdr:sp macro="" textlink="">
      <xdr:nvSpPr>
        <xdr:cNvPr id="4" name="正方形/長方形 3">
          <a:extLst>
            <a:ext uri="{FF2B5EF4-FFF2-40B4-BE49-F238E27FC236}">
              <a16:creationId xmlns:a16="http://schemas.microsoft.com/office/drawing/2014/main" id="{09B91A0E-3F1B-46DF-A424-21056870DA50}"/>
            </a:ext>
          </a:extLst>
        </xdr:cNvPr>
        <xdr:cNvSpPr/>
      </xdr:nvSpPr>
      <xdr:spPr>
        <a:xfrm>
          <a:off x="1323975" y="3448050"/>
          <a:ext cx="2695575" cy="5524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absolute">
    <xdr:from>
      <xdr:col>5</xdr:col>
      <xdr:colOff>152400</xdr:colOff>
      <xdr:row>19</xdr:row>
      <xdr:rowOff>514350</xdr:rowOff>
    </xdr:from>
    <xdr:to>
      <xdr:col>23</xdr:col>
      <xdr:colOff>57150</xdr:colOff>
      <xdr:row>21</xdr:row>
      <xdr:rowOff>57150</xdr:rowOff>
    </xdr:to>
    <xdr:sp macro="" textlink="">
      <xdr:nvSpPr>
        <xdr:cNvPr id="5" name="正方形/長方形 4">
          <a:extLst>
            <a:ext uri="{FF2B5EF4-FFF2-40B4-BE49-F238E27FC236}">
              <a16:creationId xmlns:a16="http://schemas.microsoft.com/office/drawing/2014/main" id="{964BEA3F-3D21-4ED9-8A88-0C1132527210}"/>
            </a:ext>
          </a:extLst>
        </xdr:cNvPr>
        <xdr:cNvSpPr/>
      </xdr:nvSpPr>
      <xdr:spPr>
        <a:xfrm>
          <a:off x="1323975" y="6581775"/>
          <a:ext cx="3657600" cy="6858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absolute">
    <xdr:from>
      <xdr:col>27</xdr:col>
      <xdr:colOff>152400</xdr:colOff>
      <xdr:row>19</xdr:row>
      <xdr:rowOff>514350</xdr:rowOff>
    </xdr:from>
    <xdr:to>
      <xdr:col>36</xdr:col>
      <xdr:colOff>47625</xdr:colOff>
      <xdr:row>21</xdr:row>
      <xdr:rowOff>57150</xdr:rowOff>
    </xdr:to>
    <xdr:sp macro="" textlink="">
      <xdr:nvSpPr>
        <xdr:cNvPr id="7" name="正方形/長方形 6">
          <a:extLst>
            <a:ext uri="{FF2B5EF4-FFF2-40B4-BE49-F238E27FC236}">
              <a16:creationId xmlns:a16="http://schemas.microsoft.com/office/drawing/2014/main" id="{0E8A5A0E-EC64-42C2-A51E-AE02513BED5C}"/>
            </a:ext>
          </a:extLst>
        </xdr:cNvPr>
        <xdr:cNvSpPr/>
      </xdr:nvSpPr>
      <xdr:spPr>
        <a:xfrm>
          <a:off x="5876925" y="6581775"/>
          <a:ext cx="1695450" cy="6858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absolute">
    <xdr:from>
      <xdr:col>28</xdr:col>
      <xdr:colOff>200024</xdr:colOff>
      <xdr:row>4</xdr:row>
      <xdr:rowOff>123825</xdr:rowOff>
    </xdr:from>
    <xdr:to>
      <xdr:col>42</xdr:col>
      <xdr:colOff>19050</xdr:colOff>
      <xdr:row>5</xdr:row>
      <xdr:rowOff>361950</xdr:rowOff>
    </xdr:to>
    <xdr:sp macro="" textlink="">
      <xdr:nvSpPr>
        <xdr:cNvPr id="8" name="正方形/長方形 7">
          <a:extLst>
            <a:ext uri="{FF2B5EF4-FFF2-40B4-BE49-F238E27FC236}">
              <a16:creationId xmlns:a16="http://schemas.microsoft.com/office/drawing/2014/main" id="{BBE21F66-8B2E-4EED-9307-4DFF3ABE62D6}"/>
            </a:ext>
          </a:extLst>
        </xdr:cNvPr>
        <xdr:cNvSpPr/>
      </xdr:nvSpPr>
      <xdr:spPr>
        <a:xfrm>
          <a:off x="6124574" y="1295400"/>
          <a:ext cx="2971801" cy="552450"/>
        </a:xfrm>
        <a:prstGeom prst="rect">
          <a:avLst/>
        </a:prstGeom>
        <a:solidFill>
          <a:sysClr val="window" lastClr="FFFF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赤枠のセルに必要内容を入力</a:t>
          </a:r>
        </a:p>
      </xdr:txBody>
    </xdr:sp>
    <xdr:clientData fPrintsWithSheet="0"/>
  </xdr:twoCellAnchor>
  <xdr:twoCellAnchor editAs="absolute">
    <xdr:from>
      <xdr:col>42</xdr:col>
      <xdr:colOff>390525</xdr:colOff>
      <xdr:row>0</xdr:row>
      <xdr:rowOff>238125</xdr:rowOff>
    </xdr:from>
    <xdr:to>
      <xdr:col>46</xdr:col>
      <xdr:colOff>552450</xdr:colOff>
      <xdr:row>8</xdr:row>
      <xdr:rowOff>38100</xdr:rowOff>
    </xdr:to>
    <xdr:sp macro="" textlink="">
      <xdr:nvSpPr>
        <xdr:cNvPr id="6" name="正方形/長方形 5">
          <a:extLst>
            <a:ext uri="{FF2B5EF4-FFF2-40B4-BE49-F238E27FC236}">
              <a16:creationId xmlns:a16="http://schemas.microsoft.com/office/drawing/2014/main" id="{151CF779-2481-4F5D-8074-C4964CFC65A2}"/>
            </a:ext>
          </a:extLst>
        </xdr:cNvPr>
        <xdr:cNvSpPr/>
      </xdr:nvSpPr>
      <xdr:spPr>
        <a:xfrm>
          <a:off x="9467850" y="238125"/>
          <a:ext cx="2905125" cy="2428875"/>
        </a:xfrm>
        <a:prstGeom prst="rect">
          <a:avLst/>
        </a:prstGeom>
        <a:solidFill>
          <a:srgbClr val="FFFF66"/>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ct val="1500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「事故第一報」報告書提出後、</a:t>
          </a:r>
          <a:endParaRPr kumimoji="1" lang="en-US" altLang="ja-JP" sz="1400" b="1">
            <a:solidFill>
              <a:schemeClr val="tx1"/>
            </a:solidFill>
            <a:latin typeface="HG丸ｺﾞｼｯｸM-PRO" panose="020F0600000000000000" pitchFamily="50" charset="-128"/>
            <a:ea typeface="HG丸ｺﾞｼｯｸM-PRO" panose="020F0600000000000000" pitchFamily="50" charset="-128"/>
          </a:endParaRPr>
        </a:p>
        <a:p>
          <a:pPr algn="l">
            <a:lnSpc>
              <a:spcPct val="1500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共済金申請をしない場合は、</a:t>
          </a:r>
        </a:p>
        <a:p>
          <a:pPr algn="l">
            <a:lnSpc>
              <a:spcPct val="1500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当シートの”連絡票”を</a:t>
          </a:r>
        </a:p>
        <a:p>
          <a:pPr algn="l">
            <a:lnSpc>
              <a:spcPct val="1500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作成、印刷して市こ協事務局と</a:t>
          </a:r>
        </a:p>
        <a:p>
          <a:pPr algn="l">
            <a:lnSpc>
              <a:spcPct val="1500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ブロック安全理事へ報告して</a:t>
          </a:r>
        </a:p>
        <a:p>
          <a:pPr algn="l">
            <a:lnSpc>
              <a:spcPct val="150000"/>
            </a:lnSpc>
          </a:pPr>
          <a:r>
            <a:rPr kumimoji="1" lang="ja-JP" altLang="en-US" sz="1400" b="1">
              <a:solidFill>
                <a:schemeClr val="tx1"/>
              </a:solidFill>
              <a:latin typeface="HG丸ｺﾞｼｯｸM-PRO" panose="020F0600000000000000" pitchFamily="50" charset="-128"/>
              <a:ea typeface="HG丸ｺﾞｼｯｸM-PRO" panose="020F0600000000000000" pitchFamily="50" charset="-128"/>
            </a:rPr>
            <a:t>ください</a:t>
          </a:r>
          <a:endPar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66675</xdr:colOff>
      <xdr:row>33</xdr:row>
      <xdr:rowOff>95251</xdr:rowOff>
    </xdr:from>
    <xdr:to>
      <xdr:col>7</xdr:col>
      <xdr:colOff>228600</xdr:colOff>
      <xdr:row>36</xdr:row>
      <xdr:rowOff>142876</xdr:rowOff>
    </xdr:to>
    <xdr:sp macro="" textlink="">
      <xdr:nvSpPr>
        <xdr:cNvPr id="2" name="矢印: 右 1">
          <a:extLst>
            <a:ext uri="{FF2B5EF4-FFF2-40B4-BE49-F238E27FC236}">
              <a16:creationId xmlns:a16="http://schemas.microsoft.com/office/drawing/2014/main" id="{081A77DA-52DC-4947-D300-3E2064139C8D}"/>
            </a:ext>
          </a:extLst>
        </xdr:cNvPr>
        <xdr:cNvSpPr/>
      </xdr:nvSpPr>
      <xdr:spPr>
        <a:xfrm>
          <a:off x="3324225" y="10363201"/>
          <a:ext cx="1066800" cy="971550"/>
        </a:xfrm>
        <a:prstGeom prst="rightArrow">
          <a:avLst>
            <a:gd name="adj1" fmla="val 62500"/>
            <a:gd name="adj2" fmla="val 29977"/>
          </a:avLst>
        </a:prstGeom>
        <a:solidFill>
          <a:srgbClr val="66FFFF"/>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HG丸ｺﾞｼｯｸM-PRO" panose="020F0600000000000000" pitchFamily="50" charset="-128"/>
              <a:ea typeface="HG丸ｺﾞｼｯｸM-PRO" panose="020F0600000000000000" pitchFamily="50" charset="-128"/>
            </a:rPr>
            <a:t>請求書と</a:t>
          </a:r>
        </a:p>
        <a:p>
          <a:pPr algn="l"/>
          <a:r>
            <a:rPr kumimoji="1" lang="ja-JP" altLang="en-US" sz="1000">
              <a:solidFill>
                <a:srgbClr val="FF0000"/>
              </a:solidFill>
              <a:latin typeface="HG丸ｺﾞｼｯｸM-PRO" panose="020F0600000000000000" pitchFamily="50" charset="-128"/>
              <a:ea typeface="HG丸ｺﾞｼｯｸM-PRO" panose="020F0600000000000000" pitchFamily="50" charset="-128"/>
            </a:rPr>
            <a:t>被救済者が同じ場合</a:t>
          </a:r>
        </a:p>
      </xdr:txBody>
    </xdr:sp>
    <xdr:clientData/>
  </xdr:twoCellAnchor>
  <xdr:twoCellAnchor editAs="absolute">
    <xdr:from>
      <xdr:col>10</xdr:col>
      <xdr:colOff>161925</xdr:colOff>
      <xdr:row>55</xdr:row>
      <xdr:rowOff>19050</xdr:rowOff>
    </xdr:from>
    <xdr:to>
      <xdr:col>10</xdr:col>
      <xdr:colOff>514350</xdr:colOff>
      <xdr:row>61</xdr:row>
      <xdr:rowOff>361950</xdr:rowOff>
    </xdr:to>
    <xdr:sp macro="" textlink="">
      <xdr:nvSpPr>
        <xdr:cNvPr id="3" name="右中かっこ 2">
          <a:extLst>
            <a:ext uri="{FF2B5EF4-FFF2-40B4-BE49-F238E27FC236}">
              <a16:creationId xmlns:a16="http://schemas.microsoft.com/office/drawing/2014/main" id="{F91A0CF9-2FB3-CA73-F479-4E54E47F071B}"/>
            </a:ext>
          </a:extLst>
        </xdr:cNvPr>
        <xdr:cNvSpPr/>
      </xdr:nvSpPr>
      <xdr:spPr>
        <a:xfrm>
          <a:off x="6219825" y="18649950"/>
          <a:ext cx="352425" cy="2238375"/>
        </a:xfrm>
        <a:prstGeom prst="rightBrace">
          <a:avLst>
            <a:gd name="adj1" fmla="val 22916"/>
            <a:gd name="adj2" fmla="val 50000"/>
          </a:avLst>
        </a:prstGeom>
        <a:noFill/>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editAs="absolute">
    <xdr:from>
      <xdr:col>9</xdr:col>
      <xdr:colOff>419100</xdr:colOff>
      <xdr:row>16</xdr:row>
      <xdr:rowOff>28575</xdr:rowOff>
    </xdr:from>
    <xdr:to>
      <xdr:col>9</xdr:col>
      <xdr:colOff>771525</xdr:colOff>
      <xdr:row>17</xdr:row>
      <xdr:rowOff>342900</xdr:rowOff>
    </xdr:to>
    <xdr:sp macro="" textlink="">
      <xdr:nvSpPr>
        <xdr:cNvPr id="5" name="右中かっこ 4">
          <a:extLst>
            <a:ext uri="{FF2B5EF4-FFF2-40B4-BE49-F238E27FC236}">
              <a16:creationId xmlns:a16="http://schemas.microsoft.com/office/drawing/2014/main" id="{CB2D3227-9682-4AC5-B379-C961639E4194}"/>
            </a:ext>
          </a:extLst>
        </xdr:cNvPr>
        <xdr:cNvSpPr/>
      </xdr:nvSpPr>
      <xdr:spPr>
        <a:xfrm>
          <a:off x="5667375" y="5553075"/>
          <a:ext cx="352425" cy="695325"/>
        </a:xfrm>
        <a:prstGeom prst="rightBrace">
          <a:avLst>
            <a:gd name="adj1" fmla="val 14808"/>
            <a:gd name="adj2" fmla="val 50000"/>
          </a:avLst>
        </a:prstGeom>
        <a:noFill/>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editAs="absolute">
    <xdr:from>
      <xdr:col>12</xdr:col>
      <xdr:colOff>533399</xdr:colOff>
      <xdr:row>71</xdr:row>
      <xdr:rowOff>47625</xdr:rowOff>
    </xdr:from>
    <xdr:to>
      <xdr:col>18</xdr:col>
      <xdr:colOff>752474</xdr:colOff>
      <xdr:row>73</xdr:row>
      <xdr:rowOff>152400</xdr:rowOff>
    </xdr:to>
    <xdr:sp macro="" textlink="">
      <xdr:nvSpPr>
        <xdr:cNvPr id="6" name="正方形/長方形 5">
          <a:extLst>
            <a:ext uri="{FF2B5EF4-FFF2-40B4-BE49-F238E27FC236}">
              <a16:creationId xmlns:a16="http://schemas.microsoft.com/office/drawing/2014/main" id="{CC91FF5D-E707-4AB6-976E-FA4DAA0C9CA9}"/>
            </a:ext>
          </a:extLst>
        </xdr:cNvPr>
        <xdr:cNvSpPr/>
      </xdr:nvSpPr>
      <xdr:spPr>
        <a:xfrm>
          <a:off x="7915274" y="24241125"/>
          <a:ext cx="5381625" cy="866775"/>
        </a:xfrm>
        <a:prstGeom prst="rect">
          <a:avLst/>
        </a:prstGeom>
        <a:solidFill>
          <a:srgbClr val="FFFF66"/>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ct val="150000"/>
            </a:lnSpc>
          </a:pP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（注）複数の医療機関を受診した場合、</a:t>
          </a:r>
          <a:r>
            <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ヵ所まで入力</a:t>
          </a:r>
        </a:p>
        <a:p>
          <a:pPr algn="l">
            <a:lnSpc>
              <a:spcPct val="150000"/>
            </a:lnSpc>
          </a:pP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　　　出来ます（診療機関名１～４に分けて入力）</a:t>
          </a:r>
        </a:p>
      </xdr:txBody>
    </xdr:sp>
    <xdr:clientData/>
  </xdr:twoCellAnchor>
  <xdr:twoCellAnchor editAs="absolute">
    <xdr:from>
      <xdr:col>10</xdr:col>
      <xdr:colOff>571500</xdr:colOff>
      <xdr:row>56</xdr:row>
      <xdr:rowOff>161925</xdr:rowOff>
    </xdr:from>
    <xdr:to>
      <xdr:col>15</xdr:col>
      <xdr:colOff>95251</xdr:colOff>
      <xdr:row>60</xdr:row>
      <xdr:rowOff>266699</xdr:rowOff>
    </xdr:to>
    <xdr:sp macro="" textlink="">
      <xdr:nvSpPr>
        <xdr:cNvPr id="7" name="正方形/長方形 6">
          <a:extLst>
            <a:ext uri="{FF2B5EF4-FFF2-40B4-BE49-F238E27FC236}">
              <a16:creationId xmlns:a16="http://schemas.microsoft.com/office/drawing/2014/main" id="{D0B3359D-EF6F-4BB4-9D42-0C2715FE6B68}"/>
            </a:ext>
          </a:extLst>
        </xdr:cNvPr>
        <xdr:cNvSpPr/>
      </xdr:nvSpPr>
      <xdr:spPr>
        <a:xfrm>
          <a:off x="6629400" y="19040475"/>
          <a:ext cx="3429001" cy="1438274"/>
        </a:xfrm>
        <a:prstGeom prst="rect">
          <a:avLst/>
        </a:prstGeom>
        <a:solidFill>
          <a:srgbClr val="FFFF66"/>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（注）</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2024</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年度から府こ連共済・全子連共済の</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納付が請求者（被共済者または保護者）</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への直接振込になりました</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従って、請求者の口座名義になっている</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振込先を入力してください</a:t>
          </a:r>
        </a:p>
      </xdr:txBody>
    </xdr:sp>
    <xdr:clientData/>
  </xdr:twoCellAnchor>
  <xdr:twoCellAnchor editAs="absolute">
    <xdr:from>
      <xdr:col>15</xdr:col>
      <xdr:colOff>342901</xdr:colOff>
      <xdr:row>55</xdr:row>
      <xdr:rowOff>40651</xdr:rowOff>
    </xdr:from>
    <xdr:to>
      <xdr:col>19</xdr:col>
      <xdr:colOff>416762</xdr:colOff>
      <xdr:row>67</xdr:row>
      <xdr:rowOff>68158</xdr:rowOff>
    </xdr:to>
    <xdr:pic>
      <xdr:nvPicPr>
        <xdr:cNvPr id="8" name="図 7">
          <a:extLst>
            <a:ext uri="{FF2B5EF4-FFF2-40B4-BE49-F238E27FC236}">
              <a16:creationId xmlns:a16="http://schemas.microsoft.com/office/drawing/2014/main" id="{73CCEC7A-9136-4B5D-A4B9-FBF1CEF8E05D}"/>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contrast="-20000"/>
                  </a14:imgEffect>
                </a14:imgLayer>
              </a14:imgProps>
            </a:ext>
          </a:extLst>
        </a:blip>
        <a:srcRect l="1666" t="1043" b="3758"/>
        <a:stretch/>
      </xdr:blipFill>
      <xdr:spPr>
        <a:xfrm>
          <a:off x="10306051" y="18671551"/>
          <a:ext cx="3540961" cy="3942282"/>
        </a:xfrm>
        <a:prstGeom prst="rect">
          <a:avLst/>
        </a:prstGeom>
        <a:ln w="15875">
          <a:solidFill>
            <a:schemeClr val="tx1"/>
          </a:solidFill>
        </a:ln>
      </xdr:spPr>
    </xdr:pic>
    <xdr:clientData/>
  </xdr:twoCellAnchor>
  <xdr:twoCellAnchor editAs="absolute">
    <xdr:from>
      <xdr:col>19</xdr:col>
      <xdr:colOff>581029</xdr:colOff>
      <xdr:row>55</xdr:row>
      <xdr:rowOff>38101</xdr:rowOff>
    </xdr:from>
    <xdr:to>
      <xdr:col>27</xdr:col>
      <xdr:colOff>349094</xdr:colOff>
      <xdr:row>68</xdr:row>
      <xdr:rowOff>135448</xdr:rowOff>
    </xdr:to>
    <xdr:pic>
      <xdr:nvPicPr>
        <xdr:cNvPr id="9" name="図 8">
          <a:extLst>
            <a:ext uri="{FF2B5EF4-FFF2-40B4-BE49-F238E27FC236}">
              <a16:creationId xmlns:a16="http://schemas.microsoft.com/office/drawing/2014/main" id="{3D4EA5EE-F457-424B-9749-3E387C8E5DFB}"/>
            </a:ext>
          </a:extLst>
        </xdr:cNvPr>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brightnessContrast contrast="-20000"/>
                  </a14:imgEffect>
                </a14:imgLayer>
              </a14:imgProps>
            </a:ext>
          </a:extLst>
        </a:blip>
        <a:srcRect l="1493" b="1689"/>
        <a:stretch/>
      </xdr:blipFill>
      <xdr:spPr>
        <a:xfrm>
          <a:off x="14011279" y="18669001"/>
          <a:ext cx="3520915" cy="4516947"/>
        </a:xfrm>
        <a:prstGeom prst="rect">
          <a:avLst/>
        </a:prstGeom>
        <a:ln w="15875">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31</xdr:col>
      <xdr:colOff>266700</xdr:colOff>
      <xdr:row>23</xdr:row>
      <xdr:rowOff>57150</xdr:rowOff>
    </xdr:from>
    <xdr:to>
      <xdr:col>33</xdr:col>
      <xdr:colOff>6450</xdr:colOff>
      <xdr:row>24</xdr:row>
      <xdr:rowOff>149325</xdr:rowOff>
    </xdr:to>
    <xdr:sp macro="" textlink="">
      <xdr:nvSpPr>
        <xdr:cNvPr id="2" name="楕円 1">
          <a:extLst>
            <a:ext uri="{FF2B5EF4-FFF2-40B4-BE49-F238E27FC236}">
              <a16:creationId xmlns:a16="http://schemas.microsoft.com/office/drawing/2014/main" id="{FAA50BBE-4572-CB32-F741-694285F2A371}"/>
            </a:ext>
          </a:extLst>
        </xdr:cNvPr>
        <xdr:cNvSpPr>
          <a:spLocks/>
        </xdr:cNvSpPr>
      </xdr:nvSpPr>
      <xdr:spPr>
        <a:xfrm>
          <a:off x="7496175" y="4733925"/>
          <a:ext cx="216000" cy="216000"/>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0</xdr:colOff>
      <xdr:row>23</xdr:row>
      <xdr:rowOff>57150</xdr:rowOff>
    </xdr:from>
    <xdr:to>
      <xdr:col>45</xdr:col>
      <xdr:colOff>15975</xdr:colOff>
      <xdr:row>24</xdr:row>
      <xdr:rowOff>149325</xdr:rowOff>
    </xdr:to>
    <xdr:sp macro="" textlink="">
      <xdr:nvSpPr>
        <xdr:cNvPr id="3" name="楕円 2">
          <a:extLst>
            <a:ext uri="{FF2B5EF4-FFF2-40B4-BE49-F238E27FC236}">
              <a16:creationId xmlns:a16="http://schemas.microsoft.com/office/drawing/2014/main" id="{9D7B92BB-89AD-4F04-9D7D-9FAB0B57A754}"/>
            </a:ext>
          </a:extLst>
        </xdr:cNvPr>
        <xdr:cNvSpPr>
          <a:spLocks/>
        </xdr:cNvSpPr>
      </xdr:nvSpPr>
      <xdr:spPr>
        <a:xfrm>
          <a:off x="10172700" y="4733925"/>
          <a:ext cx="216000" cy="216000"/>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57150</xdr:colOff>
      <xdr:row>10</xdr:row>
      <xdr:rowOff>95250</xdr:rowOff>
    </xdr:from>
    <xdr:to>
      <xdr:col>31</xdr:col>
      <xdr:colOff>176925</xdr:colOff>
      <xdr:row>12</xdr:row>
      <xdr:rowOff>63600</xdr:rowOff>
    </xdr:to>
    <xdr:sp macro="" textlink="">
      <xdr:nvSpPr>
        <xdr:cNvPr id="4" name="四角形: 角を丸くする 3">
          <a:extLst>
            <a:ext uri="{FF2B5EF4-FFF2-40B4-BE49-F238E27FC236}">
              <a16:creationId xmlns:a16="http://schemas.microsoft.com/office/drawing/2014/main" id="{BAEE7C73-52D5-E1F9-0D84-3A7D3479C2D2}"/>
            </a:ext>
          </a:extLst>
        </xdr:cNvPr>
        <xdr:cNvSpPr/>
      </xdr:nvSpPr>
      <xdr:spPr>
        <a:xfrm>
          <a:off x="7010400" y="2257425"/>
          <a:ext cx="396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114298</xdr:colOff>
      <xdr:row>10</xdr:row>
      <xdr:rowOff>95250</xdr:rowOff>
    </xdr:from>
    <xdr:to>
      <xdr:col>44</xdr:col>
      <xdr:colOff>54223</xdr:colOff>
      <xdr:row>12</xdr:row>
      <xdr:rowOff>63600</xdr:rowOff>
    </xdr:to>
    <xdr:sp macro="" textlink="">
      <xdr:nvSpPr>
        <xdr:cNvPr id="5" name="四角形: 角を丸くする 4">
          <a:extLst>
            <a:ext uri="{FF2B5EF4-FFF2-40B4-BE49-F238E27FC236}">
              <a16:creationId xmlns:a16="http://schemas.microsoft.com/office/drawing/2014/main" id="{53BEF533-5E54-435C-8D59-AC436D2AC143}"/>
            </a:ext>
          </a:extLst>
        </xdr:cNvPr>
        <xdr:cNvSpPr/>
      </xdr:nvSpPr>
      <xdr:spPr>
        <a:xfrm>
          <a:off x="9686923" y="2257425"/>
          <a:ext cx="540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171450</xdr:colOff>
      <xdr:row>8</xdr:row>
      <xdr:rowOff>19050</xdr:rowOff>
    </xdr:from>
    <xdr:to>
      <xdr:col>20</xdr:col>
      <xdr:colOff>131400</xdr:colOff>
      <xdr:row>9</xdr:row>
      <xdr:rowOff>6450</xdr:rowOff>
    </xdr:to>
    <xdr:sp macro="" textlink="">
      <xdr:nvSpPr>
        <xdr:cNvPr id="6" name="四角形: 角を丸くする 5">
          <a:extLst>
            <a:ext uri="{FF2B5EF4-FFF2-40B4-BE49-F238E27FC236}">
              <a16:creationId xmlns:a16="http://schemas.microsoft.com/office/drawing/2014/main" id="{C9ECE096-09C1-498E-9253-13035B2B7D12}"/>
            </a:ext>
          </a:extLst>
        </xdr:cNvPr>
        <xdr:cNvSpPr/>
      </xdr:nvSpPr>
      <xdr:spPr>
        <a:xfrm>
          <a:off x="4267200" y="1724025"/>
          <a:ext cx="360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30</xdr:col>
      <xdr:colOff>38100</xdr:colOff>
      <xdr:row>4</xdr:row>
      <xdr:rowOff>19050</xdr:rowOff>
    </xdr:from>
    <xdr:to>
      <xdr:col>46</xdr:col>
      <xdr:colOff>228600</xdr:colOff>
      <xdr:row>9</xdr:row>
      <xdr:rowOff>190501</xdr:rowOff>
    </xdr:to>
    <xdr:sp macro="" textlink="">
      <xdr:nvSpPr>
        <xdr:cNvPr id="7" name="吹き出し: 下矢印 6">
          <a:extLst>
            <a:ext uri="{FF2B5EF4-FFF2-40B4-BE49-F238E27FC236}">
              <a16:creationId xmlns:a16="http://schemas.microsoft.com/office/drawing/2014/main" id="{D5F1178D-44A0-975F-C046-377D25836820}"/>
            </a:ext>
          </a:extLst>
        </xdr:cNvPr>
        <xdr:cNvSpPr/>
      </xdr:nvSpPr>
      <xdr:spPr>
        <a:xfrm>
          <a:off x="6991350" y="1114425"/>
          <a:ext cx="3886200" cy="1009651"/>
        </a:xfrm>
        <a:prstGeom prst="downArrowCallout">
          <a:avLst>
            <a:gd name="adj1" fmla="val 21226"/>
            <a:gd name="adj2" fmla="val 25944"/>
            <a:gd name="adj3" fmla="val 25000"/>
            <a:gd name="adj4" fmla="val 66864"/>
          </a:avLst>
        </a:prstGeom>
        <a:solidFill>
          <a:srgbClr val="FFFF66"/>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r>
            <a:rPr kumimoji="1" lang="ja-JP" altLang="en-US" sz="1100">
              <a:solidFill>
                <a:srgbClr val="FF0000"/>
              </a:solidFill>
              <a:latin typeface="AR丸ゴシック体M04" panose="020F0609000000000000" pitchFamily="49" charset="-128"/>
              <a:ea typeface="AR丸ゴシック体M04" panose="020F0609000000000000" pitchFamily="49" charset="-128"/>
            </a:rPr>
            <a:t>被救済者との続柄</a:t>
          </a:r>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endParaRPr kumimoji="1" lang="ja-JP" altLang="en-US"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以下の該当するセルをコピー・貼り付けして下さい。</a:t>
          </a:r>
          <a:endParaRPr kumimoji="1" lang="en-US" altLang="ja-JP"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又は、印刷した後で丸囲み記入して下さい。</a:t>
          </a:r>
        </a:p>
      </xdr:txBody>
    </xdr:sp>
    <xdr:clientData fPrintsWithSheet="0"/>
  </xdr:twoCellAnchor>
  <xdr:twoCellAnchor editAs="absolute">
    <xdr:from>
      <xdr:col>30</xdr:col>
      <xdr:colOff>38100</xdr:colOff>
      <xdr:row>18</xdr:row>
      <xdr:rowOff>238125</xdr:rowOff>
    </xdr:from>
    <xdr:to>
      <xdr:col>46</xdr:col>
      <xdr:colOff>228600</xdr:colOff>
      <xdr:row>22</xdr:row>
      <xdr:rowOff>114301</xdr:rowOff>
    </xdr:to>
    <xdr:sp macro="" textlink="">
      <xdr:nvSpPr>
        <xdr:cNvPr id="8" name="吹き出し: 下矢印 7">
          <a:extLst>
            <a:ext uri="{FF2B5EF4-FFF2-40B4-BE49-F238E27FC236}">
              <a16:creationId xmlns:a16="http://schemas.microsoft.com/office/drawing/2014/main" id="{621F1FA2-E508-476F-8C54-2399C2BC3DEF}"/>
            </a:ext>
          </a:extLst>
        </xdr:cNvPr>
        <xdr:cNvSpPr/>
      </xdr:nvSpPr>
      <xdr:spPr>
        <a:xfrm>
          <a:off x="6991350" y="3657600"/>
          <a:ext cx="3886200" cy="1009651"/>
        </a:xfrm>
        <a:prstGeom prst="downArrowCallout">
          <a:avLst>
            <a:gd name="adj1" fmla="val 21226"/>
            <a:gd name="adj2" fmla="val 25944"/>
            <a:gd name="adj3" fmla="val 25000"/>
            <a:gd name="adj4" fmla="val 66864"/>
          </a:avLst>
        </a:prstGeom>
        <a:solidFill>
          <a:srgbClr val="FFFF66"/>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r>
            <a:rPr kumimoji="1" lang="ja-JP" altLang="en-US" sz="1100">
              <a:solidFill>
                <a:srgbClr val="FF0000"/>
              </a:solidFill>
              <a:latin typeface="AR丸ゴシック体M04" panose="020F0609000000000000" pitchFamily="49" charset="-128"/>
              <a:ea typeface="AR丸ゴシック体M04" panose="020F0609000000000000" pitchFamily="49" charset="-128"/>
            </a:rPr>
            <a:t>性別</a:t>
          </a:r>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endParaRPr kumimoji="1" lang="ja-JP" altLang="en-US"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以下の該当するセルをコピー・貼り付けして下さい。</a:t>
          </a:r>
          <a:endParaRPr kumimoji="1" lang="en-US" altLang="ja-JP"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又は、印刷した後で丸囲み記入して下さい。</a:t>
          </a:r>
        </a:p>
      </xdr:txBody>
    </xdr:sp>
    <xdr:clientData fPrintsWithSheet="0"/>
  </xdr:twoCellAnchor>
  <xdr:twoCellAnchor editAs="absolute">
    <xdr:from>
      <xdr:col>33</xdr:col>
      <xdr:colOff>180974</xdr:colOff>
      <xdr:row>25</xdr:row>
      <xdr:rowOff>209550</xdr:rowOff>
    </xdr:from>
    <xdr:to>
      <xdr:col>51</xdr:col>
      <xdr:colOff>85725</xdr:colOff>
      <xdr:row>29</xdr:row>
      <xdr:rowOff>161926</xdr:rowOff>
    </xdr:to>
    <xdr:sp macro="" textlink="">
      <xdr:nvSpPr>
        <xdr:cNvPr id="10" name="吹き出し: 下矢印 9">
          <a:extLst>
            <a:ext uri="{FF2B5EF4-FFF2-40B4-BE49-F238E27FC236}">
              <a16:creationId xmlns:a16="http://schemas.microsoft.com/office/drawing/2014/main" id="{4B314C38-DF47-4E12-8B86-45815B0DF443}"/>
            </a:ext>
          </a:extLst>
        </xdr:cNvPr>
        <xdr:cNvSpPr/>
      </xdr:nvSpPr>
      <xdr:spPr>
        <a:xfrm>
          <a:off x="7886699" y="5200650"/>
          <a:ext cx="4038601" cy="1009651"/>
        </a:xfrm>
        <a:prstGeom prst="downArrowCallout">
          <a:avLst>
            <a:gd name="adj1" fmla="val 21226"/>
            <a:gd name="adj2" fmla="val 25944"/>
            <a:gd name="adj3" fmla="val 25000"/>
            <a:gd name="adj4" fmla="val 66864"/>
          </a:avLst>
        </a:prstGeom>
        <a:solidFill>
          <a:srgbClr val="FFFF66"/>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r>
            <a:rPr kumimoji="1" lang="ja-JP" altLang="en-US" sz="1100">
              <a:solidFill>
                <a:srgbClr val="FF0000"/>
              </a:solidFill>
              <a:latin typeface="AR丸ゴシック体M04" panose="020F0609000000000000" pitchFamily="49" charset="-128"/>
              <a:ea typeface="AR丸ゴシック体M04" panose="020F0609000000000000" pitchFamily="49" charset="-128"/>
            </a:rPr>
            <a:t>ゆうちょ銀行以外の金融機関</a:t>
          </a:r>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endParaRPr kumimoji="1" lang="ja-JP" altLang="en-US"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以下の該当するセルをコピー・貼り付けして下さい。</a:t>
          </a: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又は、印刷した後で丸囲み記入して下さい。</a:t>
          </a:r>
        </a:p>
      </xdr:txBody>
    </xdr:sp>
    <xdr:clientData fPrintsWithSheet="0"/>
  </xdr:twoCellAnchor>
  <xdr:twoCellAnchor>
    <xdr:from>
      <xdr:col>30</xdr:col>
      <xdr:colOff>28575</xdr:colOff>
      <xdr:row>30</xdr:row>
      <xdr:rowOff>38100</xdr:rowOff>
    </xdr:from>
    <xdr:to>
      <xdr:col>31</xdr:col>
      <xdr:colOff>76350</xdr:colOff>
      <xdr:row>31</xdr:row>
      <xdr:rowOff>25500</xdr:rowOff>
    </xdr:to>
    <xdr:sp macro="" textlink="">
      <xdr:nvSpPr>
        <xdr:cNvPr id="12" name="四角形: 角を丸くする 11">
          <a:extLst>
            <a:ext uri="{FF2B5EF4-FFF2-40B4-BE49-F238E27FC236}">
              <a16:creationId xmlns:a16="http://schemas.microsoft.com/office/drawing/2014/main" id="{FB914CA5-02FF-4D6B-9BA5-227F1AB33E52}"/>
            </a:ext>
          </a:extLst>
        </xdr:cNvPr>
        <xdr:cNvSpPr/>
      </xdr:nvSpPr>
      <xdr:spPr>
        <a:xfrm>
          <a:off x="6981825" y="6334125"/>
          <a:ext cx="324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123825</xdr:colOff>
      <xdr:row>30</xdr:row>
      <xdr:rowOff>38100</xdr:rowOff>
    </xdr:from>
    <xdr:to>
      <xdr:col>42</xdr:col>
      <xdr:colOff>151575</xdr:colOff>
      <xdr:row>31</xdr:row>
      <xdr:rowOff>25500</xdr:rowOff>
    </xdr:to>
    <xdr:sp macro="" textlink="">
      <xdr:nvSpPr>
        <xdr:cNvPr id="13" name="四角形: 角を丸くする 12">
          <a:extLst>
            <a:ext uri="{FF2B5EF4-FFF2-40B4-BE49-F238E27FC236}">
              <a16:creationId xmlns:a16="http://schemas.microsoft.com/office/drawing/2014/main" id="{1A0FCE59-BDD9-4281-BAE3-A1F3A936D677}"/>
            </a:ext>
          </a:extLst>
        </xdr:cNvPr>
        <xdr:cNvSpPr/>
      </xdr:nvSpPr>
      <xdr:spPr>
        <a:xfrm>
          <a:off x="9420225" y="6334125"/>
          <a:ext cx="504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9525</xdr:colOff>
      <xdr:row>30</xdr:row>
      <xdr:rowOff>38100</xdr:rowOff>
    </xdr:from>
    <xdr:to>
      <xdr:col>54</xdr:col>
      <xdr:colOff>113475</xdr:colOff>
      <xdr:row>31</xdr:row>
      <xdr:rowOff>25500</xdr:rowOff>
    </xdr:to>
    <xdr:sp macro="" textlink="">
      <xdr:nvSpPr>
        <xdr:cNvPr id="15" name="四角形: 角を丸くする 14">
          <a:extLst>
            <a:ext uri="{FF2B5EF4-FFF2-40B4-BE49-F238E27FC236}">
              <a16:creationId xmlns:a16="http://schemas.microsoft.com/office/drawing/2014/main" id="{60FB8262-98BE-47BC-9E00-434024DBEA6E}"/>
            </a:ext>
          </a:extLst>
        </xdr:cNvPr>
        <xdr:cNvSpPr/>
      </xdr:nvSpPr>
      <xdr:spPr>
        <a:xfrm>
          <a:off x="12049125" y="6334125"/>
          <a:ext cx="504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57150</xdr:colOff>
      <xdr:row>9</xdr:row>
      <xdr:rowOff>200025</xdr:rowOff>
    </xdr:from>
    <xdr:to>
      <xdr:col>50</xdr:col>
      <xdr:colOff>8700</xdr:colOff>
      <xdr:row>11</xdr:row>
      <xdr:rowOff>63600</xdr:rowOff>
    </xdr:to>
    <xdr:sp macro="" textlink="">
      <xdr:nvSpPr>
        <xdr:cNvPr id="9" name="四角形: 角を丸くする 8">
          <a:extLst>
            <a:ext uri="{FF2B5EF4-FFF2-40B4-BE49-F238E27FC236}">
              <a16:creationId xmlns:a16="http://schemas.microsoft.com/office/drawing/2014/main" id="{D3463AA5-4ACA-402E-B3D5-024D718F4EF1}"/>
            </a:ext>
          </a:extLst>
        </xdr:cNvPr>
        <xdr:cNvSpPr/>
      </xdr:nvSpPr>
      <xdr:spPr>
        <a:xfrm>
          <a:off x="11144250" y="2133600"/>
          <a:ext cx="504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266700</xdr:colOff>
      <xdr:row>9</xdr:row>
      <xdr:rowOff>19050</xdr:rowOff>
    </xdr:from>
    <xdr:to>
      <xdr:col>33</xdr:col>
      <xdr:colOff>46650</xdr:colOff>
      <xdr:row>10</xdr:row>
      <xdr:rowOff>8550</xdr:rowOff>
    </xdr:to>
    <xdr:sp macro="" textlink="">
      <xdr:nvSpPr>
        <xdr:cNvPr id="2" name="楕円 1">
          <a:extLst>
            <a:ext uri="{FF2B5EF4-FFF2-40B4-BE49-F238E27FC236}">
              <a16:creationId xmlns:a16="http://schemas.microsoft.com/office/drawing/2014/main" id="{E1C2251A-0F81-421A-A811-EDF82875F5BE}"/>
            </a:ext>
          </a:extLst>
        </xdr:cNvPr>
        <xdr:cNvSpPr>
          <a:spLocks/>
        </xdr:cNvSpPr>
      </xdr:nvSpPr>
      <xdr:spPr>
        <a:xfrm>
          <a:off x="6696075" y="2190750"/>
          <a:ext cx="180000" cy="180000"/>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133350</xdr:colOff>
      <xdr:row>9</xdr:row>
      <xdr:rowOff>19050</xdr:rowOff>
    </xdr:from>
    <xdr:to>
      <xdr:col>40</xdr:col>
      <xdr:colOff>37125</xdr:colOff>
      <xdr:row>10</xdr:row>
      <xdr:rowOff>8550</xdr:rowOff>
    </xdr:to>
    <xdr:sp macro="" textlink="">
      <xdr:nvSpPr>
        <xdr:cNvPr id="3" name="楕円 2">
          <a:extLst>
            <a:ext uri="{FF2B5EF4-FFF2-40B4-BE49-F238E27FC236}">
              <a16:creationId xmlns:a16="http://schemas.microsoft.com/office/drawing/2014/main" id="{CCE2C0EE-DDA6-4107-9A4C-1D0F46268D12}"/>
            </a:ext>
          </a:extLst>
        </xdr:cNvPr>
        <xdr:cNvSpPr>
          <a:spLocks/>
        </xdr:cNvSpPr>
      </xdr:nvSpPr>
      <xdr:spPr>
        <a:xfrm>
          <a:off x="8239125" y="2190750"/>
          <a:ext cx="180000" cy="180000"/>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152400</xdr:colOff>
      <xdr:row>16</xdr:row>
      <xdr:rowOff>114300</xdr:rowOff>
    </xdr:from>
    <xdr:to>
      <xdr:col>35</xdr:col>
      <xdr:colOff>168375</xdr:colOff>
      <xdr:row>16</xdr:row>
      <xdr:rowOff>330300</xdr:rowOff>
    </xdr:to>
    <xdr:sp macro="" textlink="">
      <xdr:nvSpPr>
        <xdr:cNvPr id="4" name="楕円 3">
          <a:extLst>
            <a:ext uri="{FF2B5EF4-FFF2-40B4-BE49-F238E27FC236}">
              <a16:creationId xmlns:a16="http://schemas.microsoft.com/office/drawing/2014/main" id="{9F4899CC-2EC2-4E83-8DC6-AC8A96F48945}"/>
            </a:ext>
          </a:extLst>
        </xdr:cNvPr>
        <xdr:cNvSpPr>
          <a:spLocks/>
        </xdr:cNvSpPr>
      </xdr:nvSpPr>
      <xdr:spPr>
        <a:xfrm>
          <a:off x="7258050" y="3629025"/>
          <a:ext cx="216000" cy="216000"/>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66675</xdr:colOff>
      <xdr:row>16</xdr:row>
      <xdr:rowOff>114300</xdr:rowOff>
    </xdr:from>
    <xdr:to>
      <xdr:col>43</xdr:col>
      <xdr:colOff>82650</xdr:colOff>
      <xdr:row>16</xdr:row>
      <xdr:rowOff>330300</xdr:rowOff>
    </xdr:to>
    <xdr:sp macro="" textlink="">
      <xdr:nvSpPr>
        <xdr:cNvPr id="5" name="楕円 4">
          <a:extLst>
            <a:ext uri="{FF2B5EF4-FFF2-40B4-BE49-F238E27FC236}">
              <a16:creationId xmlns:a16="http://schemas.microsoft.com/office/drawing/2014/main" id="{A665B1A2-2FE9-4A8E-A422-6FCB3FAAC12F}"/>
            </a:ext>
          </a:extLst>
        </xdr:cNvPr>
        <xdr:cNvSpPr>
          <a:spLocks/>
        </xdr:cNvSpPr>
      </xdr:nvSpPr>
      <xdr:spPr>
        <a:xfrm>
          <a:off x="8772525" y="3629025"/>
          <a:ext cx="216000" cy="216000"/>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31</xdr:col>
      <xdr:colOff>180975</xdr:colOff>
      <xdr:row>10</xdr:row>
      <xdr:rowOff>104774</xdr:rowOff>
    </xdr:from>
    <xdr:to>
      <xdr:col>48</xdr:col>
      <xdr:colOff>9526</xdr:colOff>
      <xdr:row>15</xdr:row>
      <xdr:rowOff>238125</xdr:rowOff>
    </xdr:to>
    <xdr:sp macro="" textlink="">
      <xdr:nvSpPr>
        <xdr:cNvPr id="8" name="吹き出し: 下矢印 7">
          <a:extLst>
            <a:ext uri="{FF2B5EF4-FFF2-40B4-BE49-F238E27FC236}">
              <a16:creationId xmlns:a16="http://schemas.microsoft.com/office/drawing/2014/main" id="{5AE45C58-2944-42B5-B9AE-E22BD2FAC8AE}"/>
            </a:ext>
          </a:extLst>
        </xdr:cNvPr>
        <xdr:cNvSpPr/>
      </xdr:nvSpPr>
      <xdr:spPr>
        <a:xfrm>
          <a:off x="6610350" y="2466974"/>
          <a:ext cx="3686176" cy="1009651"/>
        </a:xfrm>
        <a:prstGeom prst="downArrowCallout">
          <a:avLst>
            <a:gd name="adj1" fmla="val 22996"/>
            <a:gd name="adj2" fmla="val 32139"/>
            <a:gd name="adj3" fmla="val 25000"/>
            <a:gd name="adj4" fmla="val 66864"/>
          </a:avLst>
        </a:prstGeom>
        <a:solidFill>
          <a:srgbClr val="FFFF66"/>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r>
            <a:rPr kumimoji="1" lang="ja-JP" altLang="en-US" sz="1100">
              <a:solidFill>
                <a:srgbClr val="FF0000"/>
              </a:solidFill>
              <a:latin typeface="AR丸ゴシック体M04" panose="020F0609000000000000" pitchFamily="49" charset="-128"/>
              <a:ea typeface="AR丸ゴシック体M04" panose="020F0609000000000000" pitchFamily="49" charset="-128"/>
            </a:rPr>
            <a:t>性別</a:t>
          </a:r>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endParaRPr kumimoji="1" lang="ja-JP" altLang="en-US"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以下の該当するセルをコピー・貼り付けして下さい。</a:t>
          </a:r>
          <a:endParaRPr kumimoji="1" lang="en-US" altLang="ja-JP"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又は、印刷した後で丸囲み記入して下さい。</a:t>
          </a:r>
        </a:p>
      </xdr:txBody>
    </xdr:sp>
    <xdr:clientData fPrintsWithSheet="0"/>
  </xdr:twoCellAnchor>
  <xdr:twoCellAnchor editAs="absolute">
    <xdr:from>
      <xdr:col>31</xdr:col>
      <xdr:colOff>171450</xdr:colOff>
      <xdr:row>4</xdr:row>
      <xdr:rowOff>38100</xdr:rowOff>
    </xdr:from>
    <xdr:to>
      <xdr:col>48</xdr:col>
      <xdr:colOff>1</xdr:colOff>
      <xdr:row>8</xdr:row>
      <xdr:rowOff>333376</xdr:rowOff>
    </xdr:to>
    <xdr:sp macro="" textlink="">
      <xdr:nvSpPr>
        <xdr:cNvPr id="9" name="吹き出し: 下矢印 8">
          <a:extLst>
            <a:ext uri="{FF2B5EF4-FFF2-40B4-BE49-F238E27FC236}">
              <a16:creationId xmlns:a16="http://schemas.microsoft.com/office/drawing/2014/main" id="{CBC8CDFA-0298-4F72-B913-8A804FC72F46}"/>
            </a:ext>
          </a:extLst>
        </xdr:cNvPr>
        <xdr:cNvSpPr/>
      </xdr:nvSpPr>
      <xdr:spPr>
        <a:xfrm>
          <a:off x="6600825" y="1057275"/>
          <a:ext cx="3686176" cy="1009651"/>
        </a:xfrm>
        <a:prstGeom prst="downArrowCallout">
          <a:avLst>
            <a:gd name="adj1" fmla="val 22996"/>
            <a:gd name="adj2" fmla="val 32139"/>
            <a:gd name="adj3" fmla="val 25000"/>
            <a:gd name="adj4" fmla="val 66864"/>
          </a:avLst>
        </a:prstGeom>
        <a:solidFill>
          <a:srgbClr val="FFFF66"/>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r>
            <a:rPr kumimoji="1" lang="ja-JP" altLang="en-US" sz="1100">
              <a:solidFill>
                <a:srgbClr val="FF0000"/>
              </a:solidFill>
              <a:latin typeface="AR丸ゴシック体M04" panose="020F0609000000000000" pitchFamily="49" charset="-128"/>
              <a:ea typeface="AR丸ゴシック体M04" panose="020F0609000000000000" pitchFamily="49" charset="-128"/>
            </a:rPr>
            <a:t>性別</a:t>
          </a:r>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endParaRPr kumimoji="1" lang="ja-JP" altLang="en-US"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以下の該当するセルをコピー・貼り付けして下さい。</a:t>
          </a:r>
          <a:endParaRPr kumimoji="1" lang="en-US" altLang="ja-JP"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又は、印刷した後で丸囲み記入して下さい。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23566</xdr:rowOff>
    </xdr:from>
    <xdr:to>
      <xdr:col>23</xdr:col>
      <xdr:colOff>238125</xdr:colOff>
      <xdr:row>39</xdr:row>
      <xdr:rowOff>204892</xdr:rowOff>
    </xdr:to>
    <xdr:pic>
      <xdr:nvPicPr>
        <xdr:cNvPr id="3" name="図 2">
          <a:extLst>
            <a:ext uri="{FF2B5EF4-FFF2-40B4-BE49-F238E27FC236}">
              <a16:creationId xmlns:a16="http://schemas.microsoft.com/office/drawing/2014/main" id="{EE1ADC28-6B5D-CAEF-FE52-786445828D4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l="8705" t="2178" r="1434" b="2273"/>
        <a:stretch/>
      </xdr:blipFill>
      <xdr:spPr>
        <a:xfrm>
          <a:off x="47625" y="23566"/>
          <a:ext cx="6543675" cy="9839676"/>
        </a:xfrm>
        <a:prstGeom prst="rect">
          <a:avLst/>
        </a:prstGeom>
      </xdr:spPr>
    </xdr:pic>
    <xdr:clientData/>
  </xdr:twoCellAnchor>
  <xdr:twoCellAnchor editAs="absolute">
    <xdr:from>
      <xdr:col>24</xdr:col>
      <xdr:colOff>95250</xdr:colOff>
      <xdr:row>1</xdr:row>
      <xdr:rowOff>123824</xdr:rowOff>
    </xdr:from>
    <xdr:to>
      <xdr:col>40</xdr:col>
      <xdr:colOff>190501</xdr:colOff>
      <xdr:row>8</xdr:row>
      <xdr:rowOff>142875</xdr:rowOff>
    </xdr:to>
    <xdr:sp macro="" textlink="">
      <xdr:nvSpPr>
        <xdr:cNvPr id="4" name="吹き出し: 左矢印 3">
          <a:extLst>
            <a:ext uri="{FF2B5EF4-FFF2-40B4-BE49-F238E27FC236}">
              <a16:creationId xmlns:a16="http://schemas.microsoft.com/office/drawing/2014/main" id="{617E9456-6CD7-47AB-80CB-259BE6925C1D}"/>
            </a:ext>
          </a:extLst>
        </xdr:cNvPr>
        <xdr:cNvSpPr/>
      </xdr:nvSpPr>
      <xdr:spPr>
        <a:xfrm>
          <a:off x="6724650" y="371474"/>
          <a:ext cx="4514851" cy="1752601"/>
        </a:xfrm>
        <a:prstGeom prst="leftArrowCallout">
          <a:avLst>
            <a:gd name="adj1" fmla="val 26732"/>
            <a:gd name="adj2" fmla="val 27344"/>
            <a:gd name="adj3" fmla="val 20010"/>
            <a:gd name="adj4" fmla="val 88915"/>
          </a:avLst>
        </a:prstGeom>
        <a:solidFill>
          <a:srgbClr val="FFFF66"/>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400">
              <a:solidFill>
                <a:srgbClr val="FF0000"/>
              </a:solidFill>
              <a:effectLst/>
              <a:latin typeface="AR丸ゴシック体M04" panose="020F0609000000000000" pitchFamily="49" charset="-128"/>
              <a:ea typeface="AR丸ゴシック体M04" panose="020F0609000000000000" pitchFamily="49" charset="-128"/>
              <a:cs typeface="+mn-cs"/>
            </a:rPr>
            <a:t>この様式は、</a:t>
          </a:r>
          <a:r>
            <a:rPr kumimoji="1" lang="ja-JP" altLang="ja-JP" sz="1400">
              <a:solidFill>
                <a:srgbClr val="FF0000"/>
              </a:solidFill>
              <a:effectLst/>
              <a:latin typeface="AR丸ゴシック体M04" panose="020F0609000000000000" pitchFamily="49" charset="-128"/>
              <a:ea typeface="AR丸ゴシック体M04" panose="020F0609000000000000" pitchFamily="49" charset="-128"/>
              <a:cs typeface="+mn-cs"/>
            </a:rPr>
            <a:t>印刷した後で</a:t>
          </a:r>
          <a:r>
            <a:rPr kumimoji="1" lang="ja-JP" altLang="en-US" sz="1400">
              <a:solidFill>
                <a:srgbClr val="FF0000"/>
              </a:solidFill>
              <a:effectLst/>
              <a:latin typeface="AR丸ゴシック体M04" panose="020F0609000000000000" pitchFamily="49" charset="-128"/>
              <a:ea typeface="AR丸ゴシック体M04" panose="020F0609000000000000" pitchFamily="49" charset="-128"/>
              <a:cs typeface="+mn-cs"/>
            </a:rPr>
            <a:t>医療機関に渡し作成してもらって下さい</a:t>
          </a:r>
        </a:p>
        <a:p>
          <a:endParaRPr kumimoji="1" lang="ja-JP" altLang="en-US" sz="1100">
            <a:solidFill>
              <a:srgbClr val="FF0000"/>
            </a:solidFill>
            <a:effectLst/>
            <a:latin typeface="AR丸ゴシック体M04" panose="020F0609000000000000" pitchFamily="49" charset="-128"/>
            <a:ea typeface="AR丸ゴシック体M04" panose="020F0609000000000000" pitchFamily="49" charset="-128"/>
            <a:cs typeface="+mn-cs"/>
          </a:endParaRPr>
        </a:p>
        <a:p>
          <a:r>
            <a:rPr kumimoji="1" lang="ja-JP" altLang="en-US" sz="1100">
              <a:solidFill>
                <a:srgbClr val="FF0000"/>
              </a:solidFill>
              <a:effectLst/>
              <a:latin typeface="AR丸ゴシック体M04" panose="020F0609000000000000" pitchFamily="49" charset="-128"/>
              <a:ea typeface="AR丸ゴシック体M04" panose="020F0609000000000000" pitchFamily="49" charset="-128"/>
              <a:cs typeface="+mn-cs"/>
            </a:rPr>
            <a:t>尚、証明書の考え方は、以下の通りです</a:t>
          </a:r>
        </a:p>
        <a:p>
          <a:r>
            <a:rPr kumimoji="1" lang="ja-JP" altLang="en-US" sz="1100">
              <a:solidFill>
                <a:srgbClr val="FF0000"/>
              </a:solidFill>
              <a:effectLst/>
              <a:latin typeface="AR丸ゴシック体M04" panose="020F0609000000000000" pitchFamily="49" charset="-128"/>
              <a:ea typeface="AR丸ゴシック体M04" panose="020F0609000000000000" pitchFamily="49" charset="-128"/>
              <a:cs typeface="+mn-cs"/>
            </a:rPr>
            <a:t>　①複数の医療機関等にかかった場合は、「治癒した医療</a:t>
          </a:r>
        </a:p>
        <a:p>
          <a:r>
            <a:rPr kumimoji="1" lang="ja-JP" altLang="en-US" sz="1100">
              <a:solidFill>
                <a:srgbClr val="FF0000"/>
              </a:solidFill>
              <a:effectLst/>
              <a:latin typeface="AR丸ゴシック体M04" panose="020F0609000000000000" pitchFamily="49" charset="-128"/>
              <a:ea typeface="AR丸ゴシック体M04" panose="020F0609000000000000" pitchFamily="49" charset="-128"/>
              <a:cs typeface="+mn-cs"/>
            </a:rPr>
            <a:t>　　機関で発行してもらう」</a:t>
          </a:r>
        </a:p>
        <a:p>
          <a:r>
            <a:rPr kumimoji="1" lang="ja-JP" altLang="en-US" sz="1100">
              <a:solidFill>
                <a:srgbClr val="FF0000"/>
              </a:solidFill>
              <a:effectLst/>
              <a:latin typeface="AR丸ゴシック体M04" panose="020F0609000000000000" pitchFamily="49" charset="-128"/>
              <a:ea typeface="AR丸ゴシック体M04" panose="020F0609000000000000" pitchFamily="49" charset="-128"/>
              <a:cs typeface="+mn-cs"/>
            </a:rPr>
            <a:t>　②骨折・脱臼・靭帯損傷の場合、整骨院にはレントゲン</a:t>
          </a:r>
        </a:p>
        <a:p>
          <a:r>
            <a:rPr kumimoji="1" lang="ja-JP" altLang="en-US" sz="1100">
              <a:solidFill>
                <a:srgbClr val="FF0000"/>
              </a:solidFill>
              <a:effectLst/>
              <a:latin typeface="AR丸ゴシック体M04" panose="020F0609000000000000" pitchFamily="49" charset="-128"/>
              <a:ea typeface="AR丸ゴシック体M04" panose="020F0609000000000000" pitchFamily="49" charset="-128"/>
              <a:cs typeface="+mn-cs"/>
            </a:rPr>
            <a:t>　　設備がないので、病院（整形外科）の証明が必要</a:t>
          </a:r>
          <a:endParaRPr kumimoji="1" lang="ja-JP" altLang="en-US" sz="1100">
            <a:solidFill>
              <a:srgbClr val="FF0000"/>
            </a:solidFill>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44</xdr:col>
      <xdr:colOff>123825</xdr:colOff>
      <xdr:row>25</xdr:row>
      <xdr:rowOff>66675</xdr:rowOff>
    </xdr:from>
    <xdr:to>
      <xdr:col>46</xdr:col>
      <xdr:colOff>191775</xdr:colOff>
      <xdr:row>26</xdr:row>
      <xdr:rowOff>35025</xdr:rowOff>
    </xdr:to>
    <xdr:sp macro="" textlink="">
      <xdr:nvSpPr>
        <xdr:cNvPr id="2" name="四角形: 角を丸くする 1">
          <a:extLst>
            <a:ext uri="{FF2B5EF4-FFF2-40B4-BE49-F238E27FC236}">
              <a16:creationId xmlns:a16="http://schemas.microsoft.com/office/drawing/2014/main" id="{DFDC3B37-23DF-464B-A3B8-DBD6FFC91FB8}"/>
            </a:ext>
          </a:extLst>
        </xdr:cNvPr>
        <xdr:cNvSpPr/>
      </xdr:nvSpPr>
      <xdr:spPr>
        <a:xfrm>
          <a:off x="8924925" y="5619750"/>
          <a:ext cx="468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37</xdr:col>
      <xdr:colOff>28575</xdr:colOff>
      <xdr:row>20</xdr:row>
      <xdr:rowOff>114300</xdr:rowOff>
    </xdr:from>
    <xdr:to>
      <xdr:col>56</xdr:col>
      <xdr:colOff>114300</xdr:colOff>
      <xdr:row>24</xdr:row>
      <xdr:rowOff>209551</xdr:rowOff>
    </xdr:to>
    <xdr:sp macro="" textlink="">
      <xdr:nvSpPr>
        <xdr:cNvPr id="3" name="吹き出し: 下矢印 2">
          <a:extLst>
            <a:ext uri="{FF2B5EF4-FFF2-40B4-BE49-F238E27FC236}">
              <a16:creationId xmlns:a16="http://schemas.microsoft.com/office/drawing/2014/main" id="{6BD6301C-2FD3-4E3E-9B82-1C6BBD7A0CCA}"/>
            </a:ext>
          </a:extLst>
        </xdr:cNvPr>
        <xdr:cNvSpPr/>
      </xdr:nvSpPr>
      <xdr:spPr>
        <a:xfrm>
          <a:off x="7429500" y="4505325"/>
          <a:ext cx="3886200" cy="1009651"/>
        </a:xfrm>
        <a:prstGeom prst="downArrowCallout">
          <a:avLst>
            <a:gd name="adj1" fmla="val 21226"/>
            <a:gd name="adj2" fmla="val 25944"/>
            <a:gd name="adj3" fmla="val 25000"/>
            <a:gd name="adj4" fmla="val 66864"/>
          </a:avLst>
        </a:prstGeom>
        <a:solidFill>
          <a:srgbClr val="FFFF66"/>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r>
            <a:rPr kumimoji="1" lang="ja-JP" altLang="en-US" sz="1100">
              <a:solidFill>
                <a:srgbClr val="FF0000"/>
              </a:solidFill>
              <a:latin typeface="AR丸ゴシック体M04" panose="020F0609000000000000" pitchFamily="49" charset="-128"/>
              <a:ea typeface="AR丸ゴシック体M04" panose="020F0609000000000000" pitchFamily="49" charset="-128"/>
            </a:rPr>
            <a:t>患者（被救済者）との関係</a:t>
          </a:r>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endParaRPr kumimoji="1" lang="ja-JP" altLang="en-US"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以下の該当するセルをコピー・貼り付けして下さい。</a:t>
          </a:r>
          <a:endParaRPr kumimoji="1" lang="en-US" altLang="ja-JP"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又は、印刷した後で丸囲み記入して下さい。</a:t>
          </a:r>
        </a:p>
      </xdr:txBody>
    </xdr:sp>
    <xdr:clientData fPrintsWithSheet="0"/>
  </xdr:twoCellAnchor>
  <xdr:twoCellAnchor>
    <xdr:from>
      <xdr:col>47</xdr:col>
      <xdr:colOff>57150</xdr:colOff>
      <xdr:row>27</xdr:row>
      <xdr:rowOff>66675</xdr:rowOff>
    </xdr:from>
    <xdr:to>
      <xdr:col>49</xdr:col>
      <xdr:colOff>125100</xdr:colOff>
      <xdr:row>28</xdr:row>
      <xdr:rowOff>35025</xdr:rowOff>
    </xdr:to>
    <xdr:sp macro="" textlink="">
      <xdr:nvSpPr>
        <xdr:cNvPr id="4" name="四角形: 角を丸くする 3">
          <a:extLst>
            <a:ext uri="{FF2B5EF4-FFF2-40B4-BE49-F238E27FC236}">
              <a16:creationId xmlns:a16="http://schemas.microsoft.com/office/drawing/2014/main" id="{186FD55C-9DF8-410E-8467-D138F713240E}"/>
            </a:ext>
          </a:extLst>
        </xdr:cNvPr>
        <xdr:cNvSpPr/>
      </xdr:nvSpPr>
      <xdr:spPr>
        <a:xfrm>
          <a:off x="9458325" y="6115050"/>
          <a:ext cx="468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190500</xdr:colOff>
      <xdr:row>29</xdr:row>
      <xdr:rowOff>57150</xdr:rowOff>
    </xdr:from>
    <xdr:to>
      <xdr:col>52</xdr:col>
      <xdr:colOff>58425</xdr:colOff>
      <xdr:row>30</xdr:row>
      <xdr:rowOff>25500</xdr:rowOff>
    </xdr:to>
    <xdr:sp macro="" textlink="">
      <xdr:nvSpPr>
        <xdr:cNvPr id="5" name="四角形: 角を丸くする 4">
          <a:extLst>
            <a:ext uri="{FF2B5EF4-FFF2-40B4-BE49-F238E27FC236}">
              <a16:creationId xmlns:a16="http://schemas.microsoft.com/office/drawing/2014/main" id="{18F3984C-3407-4FEE-B43D-C5F44AD199EF}"/>
            </a:ext>
          </a:extLst>
        </xdr:cNvPr>
        <xdr:cNvSpPr/>
      </xdr:nvSpPr>
      <xdr:spPr>
        <a:xfrm>
          <a:off x="9991725" y="6600825"/>
          <a:ext cx="468000" cy="19695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37</xdr:col>
      <xdr:colOff>28575</xdr:colOff>
      <xdr:row>20</xdr:row>
      <xdr:rowOff>114300</xdr:rowOff>
    </xdr:from>
    <xdr:to>
      <xdr:col>56</xdr:col>
      <xdr:colOff>114300</xdr:colOff>
      <xdr:row>24</xdr:row>
      <xdr:rowOff>209551</xdr:rowOff>
    </xdr:to>
    <xdr:sp macro="" textlink="">
      <xdr:nvSpPr>
        <xdr:cNvPr id="3" name="吹き出し: 下矢印 2">
          <a:extLst>
            <a:ext uri="{FF2B5EF4-FFF2-40B4-BE49-F238E27FC236}">
              <a16:creationId xmlns:a16="http://schemas.microsoft.com/office/drawing/2014/main" id="{DAC26C0C-DD80-4674-A527-053DF3A99573}"/>
            </a:ext>
          </a:extLst>
        </xdr:cNvPr>
        <xdr:cNvSpPr/>
      </xdr:nvSpPr>
      <xdr:spPr>
        <a:xfrm>
          <a:off x="7429500" y="4505325"/>
          <a:ext cx="3886200" cy="1009651"/>
        </a:xfrm>
        <a:prstGeom prst="downArrowCallout">
          <a:avLst>
            <a:gd name="adj1" fmla="val 21226"/>
            <a:gd name="adj2" fmla="val 25944"/>
            <a:gd name="adj3" fmla="val 25000"/>
            <a:gd name="adj4" fmla="val 66864"/>
          </a:avLst>
        </a:prstGeom>
        <a:solidFill>
          <a:srgbClr val="FFFF66"/>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r>
            <a:rPr kumimoji="1" lang="ja-JP" altLang="en-US" sz="1100">
              <a:solidFill>
                <a:srgbClr val="FF0000"/>
              </a:solidFill>
              <a:latin typeface="AR丸ゴシック体M04" panose="020F0609000000000000" pitchFamily="49" charset="-128"/>
              <a:ea typeface="AR丸ゴシック体M04" panose="020F0609000000000000" pitchFamily="49" charset="-128"/>
            </a:rPr>
            <a:t>患者（被救済者）との関係</a:t>
          </a:r>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endParaRPr kumimoji="1" lang="ja-JP" altLang="en-US"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以下の該当するセルをコピー・貼り付けして下さい。</a:t>
          </a:r>
          <a:endParaRPr kumimoji="1" lang="en-US" altLang="ja-JP"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又は、印刷した後で丸囲み記入して下さい。</a:t>
          </a:r>
        </a:p>
      </xdr:txBody>
    </xdr:sp>
    <xdr:clientData fPrintsWithSheet="0"/>
  </xdr:twoCellAnchor>
  <xdr:twoCellAnchor>
    <xdr:from>
      <xdr:col>44</xdr:col>
      <xdr:colOff>123825</xdr:colOff>
      <xdr:row>25</xdr:row>
      <xdr:rowOff>66675</xdr:rowOff>
    </xdr:from>
    <xdr:to>
      <xdr:col>46</xdr:col>
      <xdr:colOff>191775</xdr:colOff>
      <xdr:row>26</xdr:row>
      <xdr:rowOff>35025</xdr:rowOff>
    </xdr:to>
    <xdr:sp macro="" textlink="">
      <xdr:nvSpPr>
        <xdr:cNvPr id="4" name="四角形: 角を丸くする 3">
          <a:extLst>
            <a:ext uri="{FF2B5EF4-FFF2-40B4-BE49-F238E27FC236}">
              <a16:creationId xmlns:a16="http://schemas.microsoft.com/office/drawing/2014/main" id="{B400C08F-3265-4DA1-B254-A30A42BB11F7}"/>
            </a:ext>
          </a:extLst>
        </xdr:cNvPr>
        <xdr:cNvSpPr/>
      </xdr:nvSpPr>
      <xdr:spPr>
        <a:xfrm>
          <a:off x="8924925" y="5619750"/>
          <a:ext cx="468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57150</xdr:colOff>
      <xdr:row>27</xdr:row>
      <xdr:rowOff>66675</xdr:rowOff>
    </xdr:from>
    <xdr:to>
      <xdr:col>49</xdr:col>
      <xdr:colOff>125100</xdr:colOff>
      <xdr:row>28</xdr:row>
      <xdr:rowOff>35025</xdr:rowOff>
    </xdr:to>
    <xdr:sp macro="" textlink="">
      <xdr:nvSpPr>
        <xdr:cNvPr id="5" name="四角形: 角を丸くする 4">
          <a:extLst>
            <a:ext uri="{FF2B5EF4-FFF2-40B4-BE49-F238E27FC236}">
              <a16:creationId xmlns:a16="http://schemas.microsoft.com/office/drawing/2014/main" id="{B3137078-CC9A-474D-AC05-067671DB9305}"/>
            </a:ext>
          </a:extLst>
        </xdr:cNvPr>
        <xdr:cNvSpPr/>
      </xdr:nvSpPr>
      <xdr:spPr>
        <a:xfrm>
          <a:off x="9458325" y="6115050"/>
          <a:ext cx="468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190500</xdr:colOff>
      <xdr:row>29</xdr:row>
      <xdr:rowOff>57150</xdr:rowOff>
    </xdr:from>
    <xdr:to>
      <xdr:col>52</xdr:col>
      <xdr:colOff>58425</xdr:colOff>
      <xdr:row>30</xdr:row>
      <xdr:rowOff>25500</xdr:rowOff>
    </xdr:to>
    <xdr:sp macro="" textlink="">
      <xdr:nvSpPr>
        <xdr:cNvPr id="6" name="四角形: 角を丸くする 5">
          <a:extLst>
            <a:ext uri="{FF2B5EF4-FFF2-40B4-BE49-F238E27FC236}">
              <a16:creationId xmlns:a16="http://schemas.microsoft.com/office/drawing/2014/main" id="{5A060378-071F-42A0-85F3-1250ED39487A}"/>
            </a:ext>
          </a:extLst>
        </xdr:cNvPr>
        <xdr:cNvSpPr/>
      </xdr:nvSpPr>
      <xdr:spPr>
        <a:xfrm>
          <a:off x="9991725" y="6600825"/>
          <a:ext cx="468000" cy="19695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9525</xdr:colOff>
      <xdr:row>5</xdr:row>
      <xdr:rowOff>57150</xdr:rowOff>
    </xdr:from>
    <xdr:to>
      <xdr:col>27</xdr:col>
      <xdr:colOff>95250</xdr:colOff>
      <xdr:row>5</xdr:row>
      <xdr:rowOff>219075</xdr:rowOff>
    </xdr:to>
    <xdr:sp macro="" textlink="">
      <xdr:nvSpPr>
        <xdr:cNvPr id="3" name="下矢印 4">
          <a:extLst>
            <a:ext uri="{FF2B5EF4-FFF2-40B4-BE49-F238E27FC236}">
              <a16:creationId xmlns:a16="http://schemas.microsoft.com/office/drawing/2014/main" id="{0DAF654B-E2F4-4659-AB7B-CFCB86DE7F6F}"/>
            </a:ext>
          </a:extLst>
        </xdr:cNvPr>
        <xdr:cNvSpPr/>
      </xdr:nvSpPr>
      <xdr:spPr>
        <a:xfrm>
          <a:off x="5229225" y="1123950"/>
          <a:ext cx="285750" cy="16192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66676</xdr:colOff>
      <xdr:row>6</xdr:row>
      <xdr:rowOff>0</xdr:rowOff>
    </xdr:from>
    <xdr:to>
      <xdr:col>18</xdr:col>
      <xdr:colOff>152401</xdr:colOff>
      <xdr:row>6</xdr:row>
      <xdr:rowOff>209551</xdr:rowOff>
    </xdr:to>
    <xdr:sp macro="" textlink="">
      <xdr:nvSpPr>
        <xdr:cNvPr id="4" name="右矢印 7">
          <a:extLst>
            <a:ext uri="{FF2B5EF4-FFF2-40B4-BE49-F238E27FC236}">
              <a16:creationId xmlns:a16="http://schemas.microsoft.com/office/drawing/2014/main" id="{C6691B30-6F2C-4D38-B577-BBDAFFC7B0F0}"/>
            </a:ext>
          </a:extLst>
        </xdr:cNvPr>
        <xdr:cNvSpPr/>
      </xdr:nvSpPr>
      <xdr:spPr>
        <a:xfrm flipH="1">
          <a:off x="3486151" y="1323975"/>
          <a:ext cx="285750" cy="209551"/>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133350</xdr:colOff>
      <xdr:row>11</xdr:row>
      <xdr:rowOff>47625</xdr:rowOff>
    </xdr:from>
    <xdr:to>
      <xdr:col>25</xdr:col>
      <xdr:colOff>76200</xdr:colOff>
      <xdr:row>11</xdr:row>
      <xdr:rowOff>171450</xdr:rowOff>
    </xdr:to>
    <xdr:sp macro="" textlink="">
      <xdr:nvSpPr>
        <xdr:cNvPr id="28" name="円/楕円 5">
          <a:extLst>
            <a:ext uri="{FF2B5EF4-FFF2-40B4-BE49-F238E27FC236}">
              <a16:creationId xmlns:a16="http://schemas.microsoft.com/office/drawing/2014/main" id="{16E085B7-E167-4A77-A2CC-102C7E47D343}"/>
            </a:ext>
          </a:extLst>
        </xdr:cNvPr>
        <xdr:cNvSpPr/>
      </xdr:nvSpPr>
      <xdr:spPr>
        <a:xfrm>
          <a:off x="4953000" y="2371725"/>
          <a:ext cx="142875" cy="123825"/>
        </a:xfrm>
        <a:prstGeom prst="ellipse">
          <a:avLst/>
        </a:prstGeom>
        <a:noFill/>
        <a:ln w="1905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180975</xdr:colOff>
      <xdr:row>17</xdr:row>
      <xdr:rowOff>47625</xdr:rowOff>
    </xdr:from>
    <xdr:to>
      <xdr:col>47</xdr:col>
      <xdr:colOff>194925</xdr:colOff>
      <xdr:row>17</xdr:row>
      <xdr:rowOff>263625</xdr:rowOff>
    </xdr:to>
    <xdr:sp macro="" textlink="">
      <xdr:nvSpPr>
        <xdr:cNvPr id="7" name="四角形: 角を丸くする 6">
          <a:extLst>
            <a:ext uri="{FF2B5EF4-FFF2-40B4-BE49-F238E27FC236}">
              <a16:creationId xmlns:a16="http://schemas.microsoft.com/office/drawing/2014/main" id="{53D7EA45-EEF8-41D3-B60C-248F7E00F973}"/>
            </a:ext>
          </a:extLst>
        </xdr:cNvPr>
        <xdr:cNvSpPr/>
      </xdr:nvSpPr>
      <xdr:spPr>
        <a:xfrm>
          <a:off x="9686925" y="3467100"/>
          <a:ext cx="414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28575</xdr:colOff>
      <xdr:row>17</xdr:row>
      <xdr:rowOff>47625</xdr:rowOff>
    </xdr:from>
    <xdr:to>
      <xdr:col>37</xdr:col>
      <xdr:colOff>116550</xdr:colOff>
      <xdr:row>17</xdr:row>
      <xdr:rowOff>263625</xdr:rowOff>
    </xdr:to>
    <xdr:sp macro="" textlink="">
      <xdr:nvSpPr>
        <xdr:cNvPr id="8" name="四角形: 角を丸くする 7">
          <a:extLst>
            <a:ext uri="{FF2B5EF4-FFF2-40B4-BE49-F238E27FC236}">
              <a16:creationId xmlns:a16="http://schemas.microsoft.com/office/drawing/2014/main" id="{9A7A8ECD-1ECA-4418-899B-61244253B420}"/>
            </a:ext>
          </a:extLst>
        </xdr:cNvPr>
        <xdr:cNvSpPr/>
      </xdr:nvSpPr>
      <xdr:spPr>
        <a:xfrm>
          <a:off x="7734300" y="3467100"/>
          <a:ext cx="288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9525</xdr:colOff>
      <xdr:row>19</xdr:row>
      <xdr:rowOff>28575</xdr:rowOff>
    </xdr:from>
    <xdr:to>
      <xdr:col>37</xdr:col>
      <xdr:colOff>61500</xdr:colOff>
      <xdr:row>19</xdr:row>
      <xdr:rowOff>172575</xdr:rowOff>
    </xdr:to>
    <xdr:sp macro="" textlink="">
      <xdr:nvSpPr>
        <xdr:cNvPr id="9" name="四角形: 角を丸くする 8">
          <a:extLst>
            <a:ext uri="{FF2B5EF4-FFF2-40B4-BE49-F238E27FC236}">
              <a16:creationId xmlns:a16="http://schemas.microsoft.com/office/drawing/2014/main" id="{457B062B-C340-4D89-ADF8-1B2FA7C83840}"/>
            </a:ext>
          </a:extLst>
        </xdr:cNvPr>
        <xdr:cNvSpPr/>
      </xdr:nvSpPr>
      <xdr:spPr>
        <a:xfrm>
          <a:off x="7715250" y="3924300"/>
          <a:ext cx="252000" cy="144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104775</xdr:colOff>
      <xdr:row>20</xdr:row>
      <xdr:rowOff>38100</xdr:rowOff>
    </xdr:from>
    <xdr:to>
      <xdr:col>38</xdr:col>
      <xdr:colOff>156750</xdr:colOff>
      <xdr:row>20</xdr:row>
      <xdr:rowOff>182100</xdr:rowOff>
    </xdr:to>
    <xdr:sp macro="" textlink="">
      <xdr:nvSpPr>
        <xdr:cNvPr id="10" name="四角形: 角を丸くする 9">
          <a:extLst>
            <a:ext uri="{FF2B5EF4-FFF2-40B4-BE49-F238E27FC236}">
              <a16:creationId xmlns:a16="http://schemas.microsoft.com/office/drawing/2014/main" id="{12476080-E82D-46F3-A2F2-D9C395512013}"/>
            </a:ext>
          </a:extLst>
        </xdr:cNvPr>
        <xdr:cNvSpPr/>
      </xdr:nvSpPr>
      <xdr:spPr>
        <a:xfrm>
          <a:off x="8010525" y="4114800"/>
          <a:ext cx="252000" cy="144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19050</xdr:colOff>
      <xdr:row>21</xdr:row>
      <xdr:rowOff>38100</xdr:rowOff>
    </xdr:from>
    <xdr:to>
      <xdr:col>40</xdr:col>
      <xdr:colOff>71025</xdr:colOff>
      <xdr:row>21</xdr:row>
      <xdr:rowOff>182100</xdr:rowOff>
    </xdr:to>
    <xdr:sp macro="" textlink="">
      <xdr:nvSpPr>
        <xdr:cNvPr id="19" name="四角形: 角を丸くする 18">
          <a:extLst>
            <a:ext uri="{FF2B5EF4-FFF2-40B4-BE49-F238E27FC236}">
              <a16:creationId xmlns:a16="http://schemas.microsoft.com/office/drawing/2014/main" id="{35F7933C-3853-4610-8407-28855D661016}"/>
            </a:ext>
          </a:extLst>
        </xdr:cNvPr>
        <xdr:cNvSpPr/>
      </xdr:nvSpPr>
      <xdr:spPr>
        <a:xfrm>
          <a:off x="8324850" y="4305300"/>
          <a:ext cx="252000" cy="144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123825</xdr:colOff>
      <xdr:row>22</xdr:row>
      <xdr:rowOff>47625</xdr:rowOff>
    </xdr:from>
    <xdr:to>
      <xdr:col>41</xdr:col>
      <xdr:colOff>175800</xdr:colOff>
      <xdr:row>22</xdr:row>
      <xdr:rowOff>191625</xdr:rowOff>
    </xdr:to>
    <xdr:sp macro="" textlink="">
      <xdr:nvSpPr>
        <xdr:cNvPr id="20" name="四角形: 角を丸くする 19">
          <a:extLst>
            <a:ext uri="{FF2B5EF4-FFF2-40B4-BE49-F238E27FC236}">
              <a16:creationId xmlns:a16="http://schemas.microsoft.com/office/drawing/2014/main" id="{4897834A-4BCB-47B6-B135-CEEC7D4DD657}"/>
            </a:ext>
          </a:extLst>
        </xdr:cNvPr>
        <xdr:cNvSpPr/>
      </xdr:nvSpPr>
      <xdr:spPr>
        <a:xfrm>
          <a:off x="8629650" y="4524375"/>
          <a:ext cx="252000" cy="144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28575</xdr:colOff>
      <xdr:row>23</xdr:row>
      <xdr:rowOff>47625</xdr:rowOff>
    </xdr:from>
    <xdr:to>
      <xdr:col>43</xdr:col>
      <xdr:colOff>80550</xdr:colOff>
      <xdr:row>23</xdr:row>
      <xdr:rowOff>191625</xdr:rowOff>
    </xdr:to>
    <xdr:sp macro="" textlink="">
      <xdr:nvSpPr>
        <xdr:cNvPr id="22" name="四角形: 角を丸くする 21">
          <a:extLst>
            <a:ext uri="{FF2B5EF4-FFF2-40B4-BE49-F238E27FC236}">
              <a16:creationId xmlns:a16="http://schemas.microsoft.com/office/drawing/2014/main" id="{C315AC1E-9B62-43EE-AEF8-95B244E04A5F}"/>
            </a:ext>
          </a:extLst>
        </xdr:cNvPr>
        <xdr:cNvSpPr/>
      </xdr:nvSpPr>
      <xdr:spPr>
        <a:xfrm>
          <a:off x="8934450" y="4752975"/>
          <a:ext cx="252000" cy="144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133350</xdr:colOff>
      <xdr:row>24</xdr:row>
      <xdr:rowOff>57150</xdr:rowOff>
    </xdr:from>
    <xdr:to>
      <xdr:col>44</xdr:col>
      <xdr:colOff>185325</xdr:colOff>
      <xdr:row>24</xdr:row>
      <xdr:rowOff>201150</xdr:rowOff>
    </xdr:to>
    <xdr:sp macro="" textlink="">
      <xdr:nvSpPr>
        <xdr:cNvPr id="23" name="四角形: 角を丸くする 22">
          <a:extLst>
            <a:ext uri="{FF2B5EF4-FFF2-40B4-BE49-F238E27FC236}">
              <a16:creationId xmlns:a16="http://schemas.microsoft.com/office/drawing/2014/main" id="{798C5C02-804B-4E64-BF5C-9411793275CD}"/>
            </a:ext>
          </a:extLst>
        </xdr:cNvPr>
        <xdr:cNvSpPr/>
      </xdr:nvSpPr>
      <xdr:spPr>
        <a:xfrm>
          <a:off x="9239250" y="4991100"/>
          <a:ext cx="252000" cy="144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37</xdr:col>
      <xdr:colOff>180975</xdr:colOff>
      <xdr:row>11</xdr:row>
      <xdr:rowOff>47625</xdr:rowOff>
    </xdr:from>
    <xdr:to>
      <xdr:col>57</xdr:col>
      <xdr:colOff>66675</xdr:colOff>
      <xdr:row>16</xdr:row>
      <xdr:rowOff>266701</xdr:rowOff>
    </xdr:to>
    <xdr:sp macro="" textlink="">
      <xdr:nvSpPr>
        <xdr:cNvPr id="24" name="吹き出し: 下矢印 23">
          <a:extLst>
            <a:ext uri="{FF2B5EF4-FFF2-40B4-BE49-F238E27FC236}">
              <a16:creationId xmlns:a16="http://schemas.microsoft.com/office/drawing/2014/main" id="{714EE0FC-D8CA-4E2E-AEEC-9149AEED9B63}"/>
            </a:ext>
          </a:extLst>
        </xdr:cNvPr>
        <xdr:cNvSpPr/>
      </xdr:nvSpPr>
      <xdr:spPr>
        <a:xfrm>
          <a:off x="8086725" y="2371725"/>
          <a:ext cx="3886200" cy="1019176"/>
        </a:xfrm>
        <a:prstGeom prst="downArrowCallout">
          <a:avLst>
            <a:gd name="adj1" fmla="val 21226"/>
            <a:gd name="adj2" fmla="val 25944"/>
            <a:gd name="adj3" fmla="val 25000"/>
            <a:gd name="adj4" fmla="val 66864"/>
          </a:avLst>
        </a:prstGeom>
        <a:solidFill>
          <a:srgbClr val="FFFF66"/>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r>
            <a:rPr kumimoji="1" lang="ja-JP" altLang="en-US" sz="1100">
              <a:solidFill>
                <a:srgbClr val="FF0000"/>
              </a:solidFill>
              <a:latin typeface="AR丸ゴシック体M04" panose="020F0609000000000000" pitchFamily="49" charset="-128"/>
              <a:ea typeface="AR丸ゴシック体M04" panose="020F0609000000000000" pitchFamily="49" charset="-128"/>
            </a:rPr>
            <a:t>被救済者との続柄</a:t>
          </a:r>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endParaRPr kumimoji="1" lang="ja-JP" altLang="en-US"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以下の該当するセルをコピー・貼り付けして下さい。</a:t>
          </a:r>
          <a:endParaRPr kumimoji="1" lang="en-US" altLang="ja-JP"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又は、印刷した後で丸囲み記入して下さい。</a:t>
          </a:r>
        </a:p>
      </xdr:txBody>
    </xdr:sp>
    <xdr:clientData fPrintsWithSheet="0"/>
  </xdr:twoCellAnchor>
  <xdr:twoCellAnchor editAs="absolute">
    <xdr:from>
      <xdr:col>48</xdr:col>
      <xdr:colOff>114300</xdr:colOff>
      <xdr:row>20</xdr:row>
      <xdr:rowOff>9525</xdr:rowOff>
    </xdr:from>
    <xdr:to>
      <xdr:col>70</xdr:col>
      <xdr:colOff>123826</xdr:colOff>
      <xdr:row>23</xdr:row>
      <xdr:rowOff>152400</xdr:rowOff>
    </xdr:to>
    <xdr:sp macro="" textlink="">
      <xdr:nvSpPr>
        <xdr:cNvPr id="25" name="吹き出し: 左矢印 24">
          <a:extLst>
            <a:ext uri="{FF2B5EF4-FFF2-40B4-BE49-F238E27FC236}">
              <a16:creationId xmlns:a16="http://schemas.microsoft.com/office/drawing/2014/main" id="{8D02DC5A-EAA9-4A3C-822A-9681FAD122B0}"/>
            </a:ext>
          </a:extLst>
        </xdr:cNvPr>
        <xdr:cNvSpPr/>
      </xdr:nvSpPr>
      <xdr:spPr>
        <a:xfrm>
          <a:off x="10220325" y="4086225"/>
          <a:ext cx="4410076" cy="771525"/>
        </a:xfrm>
        <a:prstGeom prst="leftArrowCallout">
          <a:avLst>
            <a:gd name="adj1" fmla="val 27469"/>
            <a:gd name="adj2" fmla="val 25000"/>
            <a:gd name="adj3" fmla="val 38580"/>
            <a:gd name="adj4" fmla="val 88915"/>
          </a:avLst>
        </a:prstGeom>
        <a:solidFill>
          <a:srgbClr val="FFFF66"/>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rgbClr val="FF0000"/>
              </a:solidFill>
              <a:effectLst/>
              <a:latin typeface="AR丸ゴシック体M04" panose="020F0609000000000000" pitchFamily="49" charset="-128"/>
              <a:ea typeface="AR丸ゴシック体M04" panose="020F0609000000000000" pitchFamily="49" charset="-128"/>
              <a:cs typeface="+mn-cs"/>
            </a:rPr>
            <a:t>【</a:t>
          </a:r>
          <a:r>
            <a:rPr kumimoji="1" lang="ja-JP" altLang="ja-JP" sz="1100">
              <a:solidFill>
                <a:srgbClr val="FF0000"/>
              </a:solidFill>
              <a:effectLst/>
              <a:latin typeface="AR丸ゴシック体M04" panose="020F0609000000000000" pitchFamily="49" charset="-128"/>
              <a:ea typeface="AR丸ゴシック体M04" panose="020F0609000000000000" pitchFamily="49" charset="-128"/>
              <a:cs typeface="+mn-cs"/>
            </a:rPr>
            <a:t>お振込先金融機関</a:t>
          </a:r>
          <a:r>
            <a:rPr kumimoji="1" lang="en-US" altLang="ja-JP" sz="1100">
              <a:solidFill>
                <a:srgbClr val="FF0000"/>
              </a:solidFill>
              <a:effectLst/>
              <a:latin typeface="AR丸ゴシック体M04" panose="020F0609000000000000" pitchFamily="49" charset="-128"/>
              <a:ea typeface="AR丸ゴシック体M04" panose="020F0609000000000000" pitchFamily="49" charset="-128"/>
              <a:cs typeface="+mn-cs"/>
            </a:rPr>
            <a:t>】</a:t>
          </a:r>
          <a:endParaRPr lang="ja-JP" altLang="ja-JP">
            <a:solidFill>
              <a:srgbClr val="FF0000"/>
            </a:solidFill>
            <a:effectLst/>
            <a:latin typeface="AR丸ゴシック体M04" panose="020F0609000000000000" pitchFamily="49" charset="-128"/>
            <a:ea typeface="AR丸ゴシック体M04" panose="020F0609000000000000" pitchFamily="49" charset="-128"/>
          </a:endParaRPr>
        </a:p>
        <a:p>
          <a:r>
            <a:rPr kumimoji="1" lang="ja-JP" altLang="ja-JP" sz="1100">
              <a:solidFill>
                <a:srgbClr val="FF0000"/>
              </a:solidFill>
              <a:effectLst/>
              <a:latin typeface="AR丸ゴシック体M04" panose="020F0609000000000000" pitchFamily="49" charset="-128"/>
              <a:ea typeface="AR丸ゴシック体M04" panose="020F0609000000000000" pitchFamily="49" charset="-128"/>
              <a:cs typeface="+mn-cs"/>
            </a:rPr>
            <a:t>　　以下の該当するセルをコピー・貼り付けして下さい。</a:t>
          </a:r>
          <a:endParaRPr lang="ja-JP" altLang="ja-JP">
            <a:solidFill>
              <a:srgbClr val="FF0000"/>
            </a:solidFill>
            <a:effectLst/>
            <a:latin typeface="AR丸ゴシック体M04" panose="020F0609000000000000" pitchFamily="49" charset="-128"/>
            <a:ea typeface="AR丸ゴシック体M04" panose="020F0609000000000000" pitchFamily="49" charset="-128"/>
          </a:endParaRPr>
        </a:p>
        <a:p>
          <a:r>
            <a:rPr kumimoji="1" lang="ja-JP" altLang="ja-JP" sz="1100">
              <a:solidFill>
                <a:srgbClr val="FF0000"/>
              </a:solidFill>
              <a:effectLst/>
              <a:latin typeface="AR丸ゴシック体M04" panose="020F0609000000000000" pitchFamily="49" charset="-128"/>
              <a:ea typeface="AR丸ゴシック体M04" panose="020F0609000000000000" pitchFamily="49" charset="-128"/>
              <a:cs typeface="+mn-cs"/>
            </a:rPr>
            <a:t>　　又は、印刷した後で丸囲み記入して下さい。</a:t>
          </a:r>
          <a:endParaRPr lang="ja-JP" altLang="ja-JP">
            <a:solidFill>
              <a:srgbClr val="FF0000"/>
            </a:solidFill>
            <a:effectLst/>
            <a:latin typeface="AR丸ゴシック体M04" panose="020F0609000000000000" pitchFamily="49" charset="-128"/>
            <a:ea typeface="AR丸ゴシック体M04" panose="020F0609000000000000" pitchFamily="49" charset="-128"/>
          </a:endParaRPr>
        </a:p>
        <a:p>
          <a:pPr algn="l"/>
          <a:endParaRPr kumimoji="1" lang="ja-JP" altLang="en-US" sz="1100">
            <a:solidFill>
              <a:srgbClr val="FF0000"/>
            </a:solidFill>
          </a:endParaRPr>
        </a:p>
      </xdr:txBody>
    </xdr:sp>
    <xdr:clientData fPrintsWithSheet="0"/>
  </xdr:twoCellAnchor>
  <xdr:twoCellAnchor>
    <xdr:from>
      <xdr:col>56</xdr:col>
      <xdr:colOff>76200</xdr:colOff>
      <xdr:row>17</xdr:row>
      <xdr:rowOff>47625</xdr:rowOff>
    </xdr:from>
    <xdr:to>
      <xdr:col>58</xdr:col>
      <xdr:colOff>72150</xdr:colOff>
      <xdr:row>17</xdr:row>
      <xdr:rowOff>263625</xdr:rowOff>
    </xdr:to>
    <xdr:sp macro="" textlink="">
      <xdr:nvSpPr>
        <xdr:cNvPr id="5" name="四角形: 角を丸くする 4">
          <a:extLst>
            <a:ext uri="{FF2B5EF4-FFF2-40B4-BE49-F238E27FC236}">
              <a16:creationId xmlns:a16="http://schemas.microsoft.com/office/drawing/2014/main" id="{160456B7-2217-47F8-9DF1-5E0FFC62727C}"/>
            </a:ext>
          </a:extLst>
        </xdr:cNvPr>
        <xdr:cNvSpPr/>
      </xdr:nvSpPr>
      <xdr:spPr>
        <a:xfrm>
          <a:off x="11782425" y="3467100"/>
          <a:ext cx="396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26</xdr:col>
      <xdr:colOff>9525</xdr:colOff>
      <xdr:row>5</xdr:row>
      <xdr:rowOff>57150</xdr:rowOff>
    </xdr:from>
    <xdr:to>
      <xdr:col>27</xdr:col>
      <xdr:colOff>95250</xdr:colOff>
      <xdr:row>5</xdr:row>
      <xdr:rowOff>219075</xdr:rowOff>
    </xdr:to>
    <xdr:sp macro="" textlink="">
      <xdr:nvSpPr>
        <xdr:cNvPr id="3" name="下矢印 4">
          <a:extLst>
            <a:ext uri="{FF2B5EF4-FFF2-40B4-BE49-F238E27FC236}">
              <a16:creationId xmlns:a16="http://schemas.microsoft.com/office/drawing/2014/main" id="{4DF1B84C-D845-45AF-955C-773074E6BD6E}"/>
            </a:ext>
          </a:extLst>
        </xdr:cNvPr>
        <xdr:cNvSpPr/>
      </xdr:nvSpPr>
      <xdr:spPr>
        <a:xfrm>
          <a:off x="5229225" y="1123950"/>
          <a:ext cx="285750" cy="16192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66676</xdr:colOff>
      <xdr:row>6</xdr:row>
      <xdr:rowOff>0</xdr:rowOff>
    </xdr:from>
    <xdr:to>
      <xdr:col>18</xdr:col>
      <xdr:colOff>152401</xdr:colOff>
      <xdr:row>6</xdr:row>
      <xdr:rowOff>209551</xdr:rowOff>
    </xdr:to>
    <xdr:sp macro="" textlink="">
      <xdr:nvSpPr>
        <xdr:cNvPr id="4" name="右矢印 7">
          <a:extLst>
            <a:ext uri="{FF2B5EF4-FFF2-40B4-BE49-F238E27FC236}">
              <a16:creationId xmlns:a16="http://schemas.microsoft.com/office/drawing/2014/main" id="{D27B9720-90E4-43FF-ABC6-4115FB71925B}"/>
            </a:ext>
          </a:extLst>
        </xdr:cNvPr>
        <xdr:cNvSpPr/>
      </xdr:nvSpPr>
      <xdr:spPr>
        <a:xfrm flipH="1">
          <a:off x="3486151" y="1323975"/>
          <a:ext cx="285750" cy="209551"/>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180975</xdr:colOff>
      <xdr:row>17</xdr:row>
      <xdr:rowOff>47625</xdr:rowOff>
    </xdr:from>
    <xdr:to>
      <xdr:col>48</xdr:col>
      <xdr:colOff>12900</xdr:colOff>
      <xdr:row>17</xdr:row>
      <xdr:rowOff>263625</xdr:rowOff>
    </xdr:to>
    <xdr:sp macro="" textlink="">
      <xdr:nvSpPr>
        <xdr:cNvPr id="11" name="四角形: 角を丸くする 10">
          <a:extLst>
            <a:ext uri="{FF2B5EF4-FFF2-40B4-BE49-F238E27FC236}">
              <a16:creationId xmlns:a16="http://schemas.microsoft.com/office/drawing/2014/main" id="{8240301E-DD76-462F-A1FC-18AE7C02EBF9}"/>
            </a:ext>
          </a:extLst>
        </xdr:cNvPr>
        <xdr:cNvSpPr/>
      </xdr:nvSpPr>
      <xdr:spPr>
        <a:xfrm>
          <a:off x="9686925" y="3467100"/>
          <a:ext cx="432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28575</xdr:colOff>
      <xdr:row>17</xdr:row>
      <xdr:rowOff>47625</xdr:rowOff>
    </xdr:from>
    <xdr:to>
      <xdr:col>37</xdr:col>
      <xdr:colOff>116550</xdr:colOff>
      <xdr:row>17</xdr:row>
      <xdr:rowOff>263625</xdr:rowOff>
    </xdr:to>
    <xdr:sp macro="" textlink="">
      <xdr:nvSpPr>
        <xdr:cNvPr id="12" name="四角形: 角を丸くする 11">
          <a:extLst>
            <a:ext uri="{FF2B5EF4-FFF2-40B4-BE49-F238E27FC236}">
              <a16:creationId xmlns:a16="http://schemas.microsoft.com/office/drawing/2014/main" id="{1FE65462-F0A0-4E83-BB0F-F14BE151D242}"/>
            </a:ext>
          </a:extLst>
        </xdr:cNvPr>
        <xdr:cNvSpPr/>
      </xdr:nvSpPr>
      <xdr:spPr>
        <a:xfrm>
          <a:off x="7734300" y="3467100"/>
          <a:ext cx="288000" cy="216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9525</xdr:colOff>
      <xdr:row>19</xdr:row>
      <xdr:rowOff>28575</xdr:rowOff>
    </xdr:from>
    <xdr:to>
      <xdr:col>37</xdr:col>
      <xdr:colOff>61500</xdr:colOff>
      <xdr:row>19</xdr:row>
      <xdr:rowOff>172575</xdr:rowOff>
    </xdr:to>
    <xdr:sp macro="" textlink="">
      <xdr:nvSpPr>
        <xdr:cNvPr id="13" name="四角形: 角を丸くする 12">
          <a:extLst>
            <a:ext uri="{FF2B5EF4-FFF2-40B4-BE49-F238E27FC236}">
              <a16:creationId xmlns:a16="http://schemas.microsoft.com/office/drawing/2014/main" id="{C20A7412-4951-46AA-80BC-9997A0D51DF7}"/>
            </a:ext>
          </a:extLst>
        </xdr:cNvPr>
        <xdr:cNvSpPr/>
      </xdr:nvSpPr>
      <xdr:spPr>
        <a:xfrm>
          <a:off x="7715250" y="3924300"/>
          <a:ext cx="252000" cy="144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104775</xdr:colOff>
      <xdr:row>20</xdr:row>
      <xdr:rowOff>38100</xdr:rowOff>
    </xdr:from>
    <xdr:to>
      <xdr:col>38</xdr:col>
      <xdr:colOff>156750</xdr:colOff>
      <xdr:row>20</xdr:row>
      <xdr:rowOff>182100</xdr:rowOff>
    </xdr:to>
    <xdr:sp macro="" textlink="">
      <xdr:nvSpPr>
        <xdr:cNvPr id="14" name="四角形: 角を丸くする 13">
          <a:extLst>
            <a:ext uri="{FF2B5EF4-FFF2-40B4-BE49-F238E27FC236}">
              <a16:creationId xmlns:a16="http://schemas.microsoft.com/office/drawing/2014/main" id="{1FBBF019-7735-4720-BF88-5EE7BDBB5F5E}"/>
            </a:ext>
          </a:extLst>
        </xdr:cNvPr>
        <xdr:cNvSpPr/>
      </xdr:nvSpPr>
      <xdr:spPr>
        <a:xfrm>
          <a:off x="8010525" y="4114800"/>
          <a:ext cx="252000" cy="144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19050</xdr:colOff>
      <xdr:row>21</xdr:row>
      <xdr:rowOff>38100</xdr:rowOff>
    </xdr:from>
    <xdr:to>
      <xdr:col>40</xdr:col>
      <xdr:colOff>71025</xdr:colOff>
      <xdr:row>21</xdr:row>
      <xdr:rowOff>182100</xdr:rowOff>
    </xdr:to>
    <xdr:sp macro="" textlink="">
      <xdr:nvSpPr>
        <xdr:cNvPr id="15" name="四角形: 角を丸くする 14">
          <a:extLst>
            <a:ext uri="{FF2B5EF4-FFF2-40B4-BE49-F238E27FC236}">
              <a16:creationId xmlns:a16="http://schemas.microsoft.com/office/drawing/2014/main" id="{1FAE2906-D13C-4F8A-811D-83362EAFBBD0}"/>
            </a:ext>
          </a:extLst>
        </xdr:cNvPr>
        <xdr:cNvSpPr/>
      </xdr:nvSpPr>
      <xdr:spPr>
        <a:xfrm>
          <a:off x="8324850" y="4305300"/>
          <a:ext cx="252000" cy="144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123825</xdr:colOff>
      <xdr:row>22</xdr:row>
      <xdr:rowOff>47625</xdr:rowOff>
    </xdr:from>
    <xdr:to>
      <xdr:col>41</xdr:col>
      <xdr:colOff>175800</xdr:colOff>
      <xdr:row>22</xdr:row>
      <xdr:rowOff>191625</xdr:rowOff>
    </xdr:to>
    <xdr:sp macro="" textlink="">
      <xdr:nvSpPr>
        <xdr:cNvPr id="16" name="四角形: 角を丸くする 15">
          <a:extLst>
            <a:ext uri="{FF2B5EF4-FFF2-40B4-BE49-F238E27FC236}">
              <a16:creationId xmlns:a16="http://schemas.microsoft.com/office/drawing/2014/main" id="{D32CB8A2-D9FE-4B5B-A365-C3396F3E334F}"/>
            </a:ext>
          </a:extLst>
        </xdr:cNvPr>
        <xdr:cNvSpPr/>
      </xdr:nvSpPr>
      <xdr:spPr>
        <a:xfrm>
          <a:off x="8629650" y="4524375"/>
          <a:ext cx="252000" cy="144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28575</xdr:colOff>
      <xdr:row>23</xdr:row>
      <xdr:rowOff>47625</xdr:rowOff>
    </xdr:from>
    <xdr:to>
      <xdr:col>43</xdr:col>
      <xdr:colOff>80550</xdr:colOff>
      <xdr:row>23</xdr:row>
      <xdr:rowOff>191625</xdr:rowOff>
    </xdr:to>
    <xdr:sp macro="" textlink="">
      <xdr:nvSpPr>
        <xdr:cNvPr id="17" name="四角形: 角を丸くする 16">
          <a:extLst>
            <a:ext uri="{FF2B5EF4-FFF2-40B4-BE49-F238E27FC236}">
              <a16:creationId xmlns:a16="http://schemas.microsoft.com/office/drawing/2014/main" id="{438F430A-A9E0-4334-BBAF-5C2C33FBD22F}"/>
            </a:ext>
          </a:extLst>
        </xdr:cNvPr>
        <xdr:cNvSpPr/>
      </xdr:nvSpPr>
      <xdr:spPr>
        <a:xfrm>
          <a:off x="8934450" y="4752975"/>
          <a:ext cx="252000" cy="144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133350</xdr:colOff>
      <xdr:row>24</xdr:row>
      <xdr:rowOff>57150</xdr:rowOff>
    </xdr:from>
    <xdr:to>
      <xdr:col>44</xdr:col>
      <xdr:colOff>185325</xdr:colOff>
      <xdr:row>24</xdr:row>
      <xdr:rowOff>201150</xdr:rowOff>
    </xdr:to>
    <xdr:sp macro="" textlink="">
      <xdr:nvSpPr>
        <xdr:cNvPr id="18" name="四角形: 角を丸くする 17">
          <a:extLst>
            <a:ext uri="{FF2B5EF4-FFF2-40B4-BE49-F238E27FC236}">
              <a16:creationId xmlns:a16="http://schemas.microsoft.com/office/drawing/2014/main" id="{5268ED19-49B0-4B39-A6E5-DC28F35BF914}"/>
            </a:ext>
          </a:extLst>
        </xdr:cNvPr>
        <xdr:cNvSpPr/>
      </xdr:nvSpPr>
      <xdr:spPr>
        <a:xfrm>
          <a:off x="9239250" y="4991100"/>
          <a:ext cx="252000" cy="144000"/>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35</xdr:col>
      <xdr:colOff>247650</xdr:colOff>
      <xdr:row>11</xdr:row>
      <xdr:rowOff>9525</xdr:rowOff>
    </xdr:from>
    <xdr:to>
      <xdr:col>53</xdr:col>
      <xdr:colOff>47625</xdr:colOff>
      <xdr:row>16</xdr:row>
      <xdr:rowOff>228601</xdr:rowOff>
    </xdr:to>
    <xdr:sp macro="" textlink="">
      <xdr:nvSpPr>
        <xdr:cNvPr id="19" name="吹き出し: 下矢印 18">
          <a:extLst>
            <a:ext uri="{FF2B5EF4-FFF2-40B4-BE49-F238E27FC236}">
              <a16:creationId xmlns:a16="http://schemas.microsoft.com/office/drawing/2014/main" id="{32170391-DA52-4549-969F-59BBD4C6B70E}"/>
            </a:ext>
          </a:extLst>
        </xdr:cNvPr>
        <xdr:cNvSpPr/>
      </xdr:nvSpPr>
      <xdr:spPr>
        <a:xfrm>
          <a:off x="7267575" y="2333625"/>
          <a:ext cx="3886200" cy="1019176"/>
        </a:xfrm>
        <a:prstGeom prst="downArrowCallout">
          <a:avLst>
            <a:gd name="adj1" fmla="val 21226"/>
            <a:gd name="adj2" fmla="val 25944"/>
            <a:gd name="adj3" fmla="val 25000"/>
            <a:gd name="adj4" fmla="val 66864"/>
          </a:avLst>
        </a:prstGeom>
        <a:solidFill>
          <a:srgbClr val="FFFF66"/>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r>
            <a:rPr kumimoji="1" lang="ja-JP" altLang="en-US" sz="1100">
              <a:solidFill>
                <a:srgbClr val="FF0000"/>
              </a:solidFill>
              <a:latin typeface="AR丸ゴシック体M04" panose="020F0609000000000000" pitchFamily="49" charset="-128"/>
              <a:ea typeface="AR丸ゴシック体M04" panose="020F0609000000000000" pitchFamily="49" charset="-128"/>
            </a:rPr>
            <a:t>被救済者との続柄</a:t>
          </a:r>
          <a:r>
            <a:rPr kumimoji="1" lang="en-US" altLang="ja-JP" sz="1100">
              <a:solidFill>
                <a:srgbClr val="FF0000"/>
              </a:solidFill>
              <a:latin typeface="AR丸ゴシック体M04" panose="020F0609000000000000" pitchFamily="49" charset="-128"/>
              <a:ea typeface="AR丸ゴシック体M04" panose="020F0609000000000000" pitchFamily="49" charset="-128"/>
            </a:rPr>
            <a:t>】</a:t>
          </a:r>
          <a:endParaRPr kumimoji="1" lang="ja-JP" altLang="en-US"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以下の該当するセルをコピー・貼り付けして下さい。</a:t>
          </a:r>
          <a:endParaRPr kumimoji="1" lang="en-US" altLang="ja-JP" sz="1100">
            <a:solidFill>
              <a:srgbClr val="FF0000"/>
            </a:solidFill>
            <a:latin typeface="AR丸ゴシック体M04" panose="020F0609000000000000" pitchFamily="49" charset="-128"/>
            <a:ea typeface="AR丸ゴシック体M04" panose="020F0609000000000000" pitchFamily="49" charset="-128"/>
          </a:endParaRPr>
        </a:p>
        <a:p>
          <a:pPr algn="l"/>
          <a:r>
            <a:rPr kumimoji="1" lang="ja-JP" altLang="en-US" sz="1100">
              <a:solidFill>
                <a:srgbClr val="FF0000"/>
              </a:solidFill>
              <a:latin typeface="AR丸ゴシック体M04" panose="020F0609000000000000" pitchFamily="49" charset="-128"/>
              <a:ea typeface="AR丸ゴシック体M04" panose="020F0609000000000000" pitchFamily="49" charset="-128"/>
            </a:rPr>
            <a:t>　　又は、印刷した後で丸囲み記入して下さい。</a:t>
          </a:r>
        </a:p>
      </xdr:txBody>
    </xdr:sp>
    <xdr:clientData fPrintsWithSheet="0"/>
  </xdr:twoCellAnchor>
  <xdr:twoCellAnchor>
    <xdr:from>
      <xdr:col>24</xdr:col>
      <xdr:colOff>133350</xdr:colOff>
      <xdr:row>11</xdr:row>
      <xdr:rowOff>47625</xdr:rowOff>
    </xdr:from>
    <xdr:to>
      <xdr:col>25</xdr:col>
      <xdr:colOff>76200</xdr:colOff>
      <xdr:row>11</xdr:row>
      <xdr:rowOff>171450</xdr:rowOff>
    </xdr:to>
    <xdr:sp macro="" textlink="">
      <xdr:nvSpPr>
        <xdr:cNvPr id="20" name="円/楕円 5">
          <a:extLst>
            <a:ext uri="{FF2B5EF4-FFF2-40B4-BE49-F238E27FC236}">
              <a16:creationId xmlns:a16="http://schemas.microsoft.com/office/drawing/2014/main" id="{7FA3946C-89E4-4D35-B192-D968EA814B33}"/>
            </a:ext>
          </a:extLst>
        </xdr:cNvPr>
        <xdr:cNvSpPr/>
      </xdr:nvSpPr>
      <xdr:spPr>
        <a:xfrm>
          <a:off x="4953000" y="2371725"/>
          <a:ext cx="142875" cy="123825"/>
        </a:xfrm>
        <a:prstGeom prst="ellipse">
          <a:avLst/>
        </a:prstGeom>
        <a:noFill/>
        <a:ln w="19050">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48</xdr:col>
      <xdr:colOff>95250</xdr:colOff>
      <xdr:row>19</xdr:row>
      <xdr:rowOff>152400</xdr:rowOff>
    </xdr:from>
    <xdr:to>
      <xdr:col>59</xdr:col>
      <xdr:colOff>361951</xdr:colOff>
      <xdr:row>23</xdr:row>
      <xdr:rowOff>114300</xdr:rowOff>
    </xdr:to>
    <xdr:sp macro="" textlink="">
      <xdr:nvSpPr>
        <xdr:cNvPr id="21" name="吹き出し: 左矢印 20">
          <a:extLst>
            <a:ext uri="{FF2B5EF4-FFF2-40B4-BE49-F238E27FC236}">
              <a16:creationId xmlns:a16="http://schemas.microsoft.com/office/drawing/2014/main" id="{9E427DE5-FE21-7610-2F6F-BC264AA0FD60}"/>
            </a:ext>
          </a:extLst>
        </xdr:cNvPr>
        <xdr:cNvSpPr/>
      </xdr:nvSpPr>
      <xdr:spPr>
        <a:xfrm>
          <a:off x="10201275" y="4048125"/>
          <a:ext cx="4410076" cy="771525"/>
        </a:xfrm>
        <a:prstGeom prst="leftArrowCallout">
          <a:avLst>
            <a:gd name="adj1" fmla="val 27469"/>
            <a:gd name="adj2" fmla="val 25000"/>
            <a:gd name="adj3" fmla="val 38580"/>
            <a:gd name="adj4" fmla="val 88915"/>
          </a:avLst>
        </a:prstGeom>
        <a:solidFill>
          <a:srgbClr val="FFFF66"/>
        </a:solid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rgbClr val="FF0000"/>
              </a:solidFill>
              <a:effectLst/>
              <a:latin typeface="AR丸ゴシック体M04" panose="020F0609000000000000" pitchFamily="49" charset="-128"/>
              <a:ea typeface="AR丸ゴシック体M04" panose="020F0609000000000000" pitchFamily="49" charset="-128"/>
              <a:cs typeface="+mn-cs"/>
            </a:rPr>
            <a:t>【</a:t>
          </a:r>
          <a:r>
            <a:rPr kumimoji="1" lang="ja-JP" altLang="ja-JP" sz="1100">
              <a:solidFill>
                <a:srgbClr val="FF0000"/>
              </a:solidFill>
              <a:effectLst/>
              <a:latin typeface="AR丸ゴシック体M04" panose="020F0609000000000000" pitchFamily="49" charset="-128"/>
              <a:ea typeface="AR丸ゴシック体M04" panose="020F0609000000000000" pitchFamily="49" charset="-128"/>
              <a:cs typeface="+mn-cs"/>
            </a:rPr>
            <a:t>お振込先金融機関</a:t>
          </a:r>
          <a:r>
            <a:rPr kumimoji="1" lang="en-US" altLang="ja-JP" sz="1100">
              <a:solidFill>
                <a:srgbClr val="FF0000"/>
              </a:solidFill>
              <a:effectLst/>
              <a:latin typeface="AR丸ゴシック体M04" panose="020F0609000000000000" pitchFamily="49" charset="-128"/>
              <a:ea typeface="AR丸ゴシック体M04" panose="020F0609000000000000" pitchFamily="49" charset="-128"/>
              <a:cs typeface="+mn-cs"/>
            </a:rPr>
            <a:t>】</a:t>
          </a:r>
          <a:endParaRPr lang="ja-JP" altLang="ja-JP">
            <a:solidFill>
              <a:srgbClr val="FF0000"/>
            </a:solidFill>
            <a:effectLst/>
            <a:latin typeface="AR丸ゴシック体M04" panose="020F0609000000000000" pitchFamily="49" charset="-128"/>
            <a:ea typeface="AR丸ゴシック体M04" panose="020F0609000000000000" pitchFamily="49" charset="-128"/>
          </a:endParaRPr>
        </a:p>
        <a:p>
          <a:r>
            <a:rPr kumimoji="1" lang="ja-JP" altLang="ja-JP" sz="1100">
              <a:solidFill>
                <a:srgbClr val="FF0000"/>
              </a:solidFill>
              <a:effectLst/>
              <a:latin typeface="AR丸ゴシック体M04" panose="020F0609000000000000" pitchFamily="49" charset="-128"/>
              <a:ea typeface="AR丸ゴシック体M04" panose="020F0609000000000000" pitchFamily="49" charset="-128"/>
              <a:cs typeface="+mn-cs"/>
            </a:rPr>
            <a:t>　　以下の該当するセルをコピー・貼り付けして下さい。</a:t>
          </a:r>
          <a:endParaRPr lang="ja-JP" altLang="ja-JP">
            <a:solidFill>
              <a:srgbClr val="FF0000"/>
            </a:solidFill>
            <a:effectLst/>
            <a:latin typeface="AR丸ゴシック体M04" panose="020F0609000000000000" pitchFamily="49" charset="-128"/>
            <a:ea typeface="AR丸ゴシック体M04" panose="020F0609000000000000" pitchFamily="49" charset="-128"/>
          </a:endParaRPr>
        </a:p>
        <a:p>
          <a:r>
            <a:rPr kumimoji="1" lang="ja-JP" altLang="ja-JP" sz="1100">
              <a:solidFill>
                <a:srgbClr val="FF0000"/>
              </a:solidFill>
              <a:effectLst/>
              <a:latin typeface="AR丸ゴシック体M04" panose="020F0609000000000000" pitchFamily="49" charset="-128"/>
              <a:ea typeface="AR丸ゴシック体M04" panose="020F0609000000000000" pitchFamily="49" charset="-128"/>
              <a:cs typeface="+mn-cs"/>
            </a:rPr>
            <a:t>　　又は、印刷した後で丸囲み記入して下さい。</a:t>
          </a:r>
          <a:endParaRPr lang="ja-JP" altLang="ja-JP">
            <a:solidFill>
              <a:srgbClr val="FF0000"/>
            </a:solidFill>
            <a:effectLst/>
            <a:latin typeface="AR丸ゴシック体M04" panose="020F0609000000000000" pitchFamily="49" charset="-128"/>
            <a:ea typeface="AR丸ゴシック体M04" panose="020F0609000000000000" pitchFamily="49" charset="-128"/>
          </a:endParaRPr>
        </a:p>
        <a:p>
          <a:pPr algn="l"/>
          <a:endParaRPr kumimoji="1" lang="ja-JP" altLang="en-US" sz="1100">
            <a:solidFill>
              <a:srgbClr val="FF0000"/>
            </a:solidFill>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09055-9B4D-49B3-A95D-57F7966329E0}">
  <sheetPr>
    <tabColor theme="0" tint="-0.249977111117893"/>
  </sheetPr>
  <dimension ref="A1:AJ94"/>
  <sheetViews>
    <sheetView tabSelected="1" view="pageBreakPreview" zoomScaleNormal="100" zoomScaleSheetLayoutView="100" workbookViewId="0">
      <selection activeCell="AC12" sqref="AC12"/>
    </sheetView>
  </sheetViews>
  <sheetFormatPr defaultColWidth="3.625" defaultRowHeight="24.95" customHeight="1"/>
  <cols>
    <col min="1" max="1" width="1.625" style="282" customWidth="1"/>
    <col min="2" max="16384" width="3.625" style="281"/>
  </cols>
  <sheetData>
    <row r="1" spans="1:25" ht="30" customHeight="1">
      <c r="A1" s="279" t="s">
        <v>523</v>
      </c>
      <c r="B1" s="280"/>
      <c r="C1" s="280"/>
      <c r="D1" s="280"/>
      <c r="E1" s="280"/>
      <c r="F1" s="280"/>
      <c r="G1" s="280"/>
      <c r="H1" s="280"/>
      <c r="I1" s="280"/>
      <c r="J1" s="280"/>
      <c r="K1" s="280"/>
      <c r="L1" s="280"/>
      <c r="M1" s="280"/>
      <c r="N1" s="280"/>
      <c r="O1" s="280"/>
      <c r="P1" s="280"/>
      <c r="Q1" s="280"/>
      <c r="R1" s="280"/>
      <c r="S1" s="280"/>
      <c r="T1" s="280"/>
      <c r="U1" s="280"/>
      <c r="V1" s="280"/>
      <c r="W1" s="280"/>
      <c r="X1" s="280"/>
      <c r="Y1" s="280"/>
    </row>
    <row r="2" spans="1:25" ht="9.9499999999999993" customHeight="1">
      <c r="B2" s="282"/>
      <c r="C2" s="282"/>
    </row>
    <row r="3" spans="1:25" ht="24.95" customHeight="1">
      <c r="B3" s="283" t="s">
        <v>518</v>
      </c>
      <c r="C3" s="283"/>
      <c r="D3" s="283"/>
      <c r="E3" s="283"/>
      <c r="F3" s="283"/>
      <c r="G3" s="283"/>
      <c r="H3" s="283"/>
      <c r="I3" s="283"/>
      <c r="J3" s="283"/>
      <c r="K3" s="283"/>
      <c r="L3" s="283"/>
      <c r="M3" s="283"/>
      <c r="N3" s="283"/>
      <c r="O3" s="283"/>
      <c r="P3" s="283"/>
      <c r="Q3" s="283"/>
      <c r="R3" s="283"/>
      <c r="S3" s="283"/>
      <c r="T3" s="283"/>
      <c r="U3" s="283"/>
      <c r="V3" s="283"/>
      <c r="W3" s="283"/>
      <c r="X3" s="284"/>
    </row>
    <row r="4" spans="1:25" ht="24.95" customHeight="1">
      <c r="B4" s="283"/>
      <c r="C4" s="283"/>
      <c r="D4" s="283" t="s">
        <v>520</v>
      </c>
      <c r="E4" s="283"/>
      <c r="F4" s="283"/>
      <c r="G4" s="283"/>
      <c r="H4" s="283"/>
      <c r="I4" s="283"/>
      <c r="J4" s="283"/>
      <c r="K4" s="283"/>
      <c r="L4" s="283"/>
      <c r="M4" s="283"/>
      <c r="N4" s="283"/>
      <c r="O4" s="283"/>
      <c r="P4" s="283"/>
      <c r="Q4" s="283"/>
      <c r="R4" s="283"/>
      <c r="S4" s="283"/>
      <c r="T4" s="283"/>
      <c r="U4" s="283"/>
      <c r="V4" s="283"/>
      <c r="W4" s="283"/>
      <c r="X4" s="284"/>
    </row>
    <row r="5" spans="1:25" ht="24.95" customHeight="1">
      <c r="B5" s="283"/>
      <c r="C5" s="283"/>
      <c r="D5" s="283" t="s">
        <v>521</v>
      </c>
      <c r="E5" s="283"/>
      <c r="F5" s="283"/>
      <c r="G5" s="283"/>
      <c r="H5" s="283"/>
      <c r="I5" s="283"/>
      <c r="J5" s="283"/>
      <c r="K5" s="283"/>
      <c r="L5" s="283"/>
      <c r="M5" s="283"/>
      <c r="N5" s="283"/>
      <c r="O5" s="283"/>
      <c r="P5" s="283"/>
      <c r="Q5" s="283"/>
      <c r="R5" s="283"/>
      <c r="S5" s="283"/>
      <c r="T5" s="283"/>
      <c r="U5" s="283"/>
      <c r="V5" s="283"/>
      <c r="W5" s="283"/>
      <c r="X5" s="284"/>
    </row>
    <row r="6" spans="1:25" ht="24.95" customHeight="1">
      <c r="B6" s="283"/>
      <c r="C6" s="283"/>
      <c r="D6" s="283" t="s">
        <v>519</v>
      </c>
      <c r="E6" s="283"/>
      <c r="F6" s="283"/>
      <c r="G6" s="283"/>
      <c r="H6" s="283"/>
      <c r="I6" s="283"/>
      <c r="J6" s="283"/>
      <c r="K6" s="283"/>
      <c r="L6" s="283"/>
      <c r="M6" s="283"/>
      <c r="N6" s="283"/>
      <c r="O6" s="283"/>
      <c r="P6" s="283"/>
      <c r="Q6" s="283"/>
      <c r="R6" s="283"/>
      <c r="S6" s="283"/>
      <c r="T6" s="283"/>
      <c r="U6" s="283"/>
      <c r="V6" s="283"/>
      <c r="W6" s="283"/>
      <c r="X6" s="284"/>
    </row>
    <row r="7" spans="1:25" s="286" customFormat="1" ht="24.95" customHeight="1">
      <c r="A7" s="285"/>
    </row>
    <row r="8" spans="1:25" s="286" customFormat="1" ht="24.95" customHeight="1">
      <c r="A8" s="285"/>
      <c r="B8" s="292" t="s">
        <v>525</v>
      </c>
      <c r="C8" s="286" t="s">
        <v>522</v>
      </c>
    </row>
    <row r="9" spans="1:25" s="286" customFormat="1" ht="24.95" customHeight="1">
      <c r="A9" s="285"/>
    </row>
    <row r="10" spans="1:25" s="286" customFormat="1" ht="24.95" customHeight="1">
      <c r="A10" s="285"/>
      <c r="C10" s="287" t="s">
        <v>536</v>
      </c>
      <c r="D10" s="287"/>
      <c r="E10" s="287"/>
      <c r="F10" s="287"/>
      <c r="G10" s="287"/>
      <c r="H10" s="323"/>
      <c r="I10" s="324"/>
      <c r="J10" s="287" t="s">
        <v>533</v>
      </c>
      <c r="K10" s="287"/>
      <c r="L10" s="287"/>
      <c r="M10" s="287"/>
      <c r="N10" s="287"/>
      <c r="O10" s="287"/>
      <c r="P10" s="287"/>
      <c r="Q10" s="287"/>
      <c r="R10" s="287"/>
      <c r="S10" s="287"/>
      <c r="T10" s="287"/>
      <c r="U10" s="287"/>
      <c r="V10" s="287"/>
      <c r="W10" s="287"/>
    </row>
    <row r="11" spans="1:25" s="286" customFormat="1" ht="24.95" customHeight="1">
      <c r="A11" s="285"/>
      <c r="H11" s="76"/>
      <c r="I11" s="76"/>
      <c r="J11" s="281"/>
    </row>
    <row r="12" spans="1:25" ht="24.95" customHeight="1">
      <c r="C12" s="287" t="s">
        <v>530</v>
      </c>
      <c r="D12" s="287"/>
      <c r="E12" s="287"/>
      <c r="F12" s="287"/>
      <c r="G12" s="287"/>
      <c r="H12" s="287"/>
      <c r="I12" s="287"/>
      <c r="J12" s="287"/>
    </row>
    <row r="14" spans="1:25" ht="24.95" customHeight="1">
      <c r="C14" s="281" t="s">
        <v>531</v>
      </c>
    </row>
    <row r="15" spans="1:25" ht="24.95" customHeight="1">
      <c r="C15" s="281" t="s">
        <v>583</v>
      </c>
    </row>
    <row r="16" spans="1:25" ht="15" customHeight="1" thickBot="1"/>
    <row r="17" spans="1:36" ht="20.100000000000001" customHeight="1">
      <c r="C17" s="329" t="s">
        <v>584</v>
      </c>
      <c r="D17" s="330"/>
      <c r="E17" s="330"/>
      <c r="F17" s="330"/>
      <c r="G17" s="330"/>
      <c r="H17" s="330"/>
      <c r="I17" s="330"/>
      <c r="J17" s="330"/>
      <c r="K17" s="330"/>
      <c r="L17" s="330"/>
      <c r="M17" s="330"/>
      <c r="N17" s="330"/>
      <c r="O17" s="330"/>
      <c r="P17" s="330"/>
      <c r="Q17" s="330"/>
      <c r="R17" s="330"/>
      <c r="S17" s="330"/>
      <c r="T17" s="330"/>
      <c r="U17" s="330"/>
      <c r="V17" s="330"/>
      <c r="W17" s="330"/>
      <c r="X17" s="331"/>
    </row>
    <row r="18" spans="1:36" ht="20.100000000000001" customHeight="1">
      <c r="C18" s="332"/>
      <c r="D18" s="333"/>
      <c r="E18" s="333"/>
      <c r="F18" s="333"/>
      <c r="G18" s="333"/>
      <c r="H18" s="333"/>
      <c r="I18" s="333"/>
      <c r="J18" s="333"/>
      <c r="K18" s="333"/>
      <c r="L18" s="333"/>
      <c r="M18" s="333"/>
      <c r="N18" s="333"/>
      <c r="O18" s="333"/>
      <c r="P18" s="333"/>
      <c r="Q18" s="333"/>
      <c r="R18" s="333"/>
      <c r="S18" s="333"/>
      <c r="T18" s="333"/>
      <c r="U18" s="333"/>
      <c r="V18" s="333"/>
      <c r="W18" s="333"/>
      <c r="X18" s="334"/>
    </row>
    <row r="19" spans="1:36" ht="20.100000000000001" customHeight="1" thickBot="1">
      <c r="C19" s="335"/>
      <c r="D19" s="336"/>
      <c r="E19" s="336"/>
      <c r="F19" s="336"/>
      <c r="G19" s="336"/>
      <c r="H19" s="336"/>
      <c r="I19" s="336"/>
      <c r="J19" s="336"/>
      <c r="K19" s="336"/>
      <c r="L19" s="336"/>
      <c r="M19" s="336"/>
      <c r="N19" s="336"/>
      <c r="O19" s="336"/>
      <c r="P19" s="336"/>
      <c r="Q19" s="336"/>
      <c r="R19" s="336"/>
      <c r="S19" s="336"/>
      <c r="T19" s="336"/>
      <c r="U19" s="336"/>
      <c r="V19" s="336"/>
      <c r="W19" s="336"/>
      <c r="X19" s="337"/>
    </row>
    <row r="21" spans="1:36" s="286" customFormat="1" ht="24.95" customHeight="1">
      <c r="A21" s="285"/>
      <c r="B21" s="292" t="s">
        <v>525</v>
      </c>
      <c r="C21" s="295" t="s">
        <v>524</v>
      </c>
    </row>
    <row r="22" spans="1:36" ht="24.95" customHeight="1">
      <c r="C22" s="293" t="s">
        <v>500</v>
      </c>
      <c r="D22" s="294" t="s">
        <v>528</v>
      </c>
      <c r="E22" s="294"/>
      <c r="F22" s="294"/>
      <c r="G22" s="294"/>
      <c r="H22" s="294"/>
      <c r="I22" s="294"/>
      <c r="J22" s="294"/>
      <c r="K22" s="294"/>
      <c r="M22" s="294" t="s">
        <v>529</v>
      </c>
      <c r="N22" s="294"/>
      <c r="O22" s="294"/>
      <c r="P22" s="294"/>
      <c r="Q22" s="294"/>
      <c r="R22" s="294"/>
      <c r="S22" s="294"/>
      <c r="T22" s="294"/>
      <c r="U22" s="294"/>
      <c r="V22" s="294"/>
      <c r="W22" s="294"/>
      <c r="X22" s="294"/>
    </row>
    <row r="24" spans="1:36" s="286" customFormat="1" ht="24.95" customHeight="1">
      <c r="A24" s="285"/>
      <c r="D24" s="287" t="s">
        <v>536</v>
      </c>
      <c r="E24" s="287"/>
      <c r="F24" s="287"/>
      <c r="G24" s="287"/>
      <c r="H24" s="287"/>
      <c r="I24" s="325"/>
      <c r="J24" s="326"/>
      <c r="K24" s="286" t="s">
        <v>532</v>
      </c>
      <c r="L24" s="287"/>
      <c r="M24" s="287"/>
      <c r="N24" s="287"/>
      <c r="O24" s="287"/>
      <c r="P24" s="287"/>
      <c r="Q24" s="287"/>
      <c r="R24" s="287"/>
      <c r="S24" s="287"/>
      <c r="T24" s="287"/>
      <c r="U24" s="287"/>
      <c r="V24" s="287"/>
      <c r="W24" s="287"/>
      <c r="X24" s="287"/>
    </row>
    <row r="25" spans="1:36" s="286" customFormat="1" ht="5.0999999999999996" customHeight="1">
      <c r="A25" s="285"/>
      <c r="D25" s="287"/>
      <c r="E25" s="287"/>
      <c r="F25" s="287"/>
      <c r="G25" s="287"/>
      <c r="H25" s="287"/>
      <c r="I25" s="76"/>
      <c r="J25" s="76"/>
      <c r="K25" s="287"/>
      <c r="L25" s="287"/>
      <c r="M25" s="287"/>
      <c r="N25" s="287"/>
      <c r="O25" s="287"/>
      <c r="P25" s="287"/>
      <c r="Q25" s="287"/>
      <c r="R25" s="287"/>
      <c r="S25" s="287"/>
      <c r="T25" s="287"/>
      <c r="U25" s="287"/>
      <c r="V25" s="287"/>
      <c r="W25" s="287"/>
      <c r="X25" s="287"/>
      <c r="AD25" s="76"/>
      <c r="AE25" s="76"/>
      <c r="AF25" s="281"/>
    </row>
    <row r="26" spans="1:36" ht="24.95" customHeight="1">
      <c r="D26" s="287" t="s">
        <v>534</v>
      </c>
      <c r="H26" s="327"/>
      <c r="I26" s="328"/>
      <c r="J26" s="287" t="s">
        <v>535</v>
      </c>
    </row>
    <row r="27" spans="1:36" ht="24.95" customHeight="1">
      <c r="D27" s="287"/>
      <c r="H27" s="76"/>
      <c r="I27" s="76"/>
      <c r="J27" s="287"/>
    </row>
    <row r="28" spans="1:36" ht="24.95" customHeight="1">
      <c r="D28" s="286" t="s">
        <v>543</v>
      </c>
      <c r="H28" s="76"/>
      <c r="I28" s="76"/>
      <c r="J28" s="287"/>
    </row>
    <row r="29" spans="1:36" ht="24.95" customHeight="1">
      <c r="E29" s="287" t="s">
        <v>546</v>
      </c>
      <c r="I29" s="76"/>
      <c r="J29" s="76"/>
      <c r="K29" s="287"/>
      <c r="Q29" s="288"/>
      <c r="R29" s="290"/>
      <c r="S29" s="321" t="s">
        <v>547</v>
      </c>
      <c r="T29" s="321"/>
      <c r="U29" s="321"/>
      <c r="V29" s="321"/>
      <c r="W29" s="321"/>
      <c r="X29" s="321"/>
      <c r="Y29" s="321"/>
    </row>
    <row r="30" spans="1:36" ht="24.95" customHeight="1">
      <c r="E30" s="287" t="s">
        <v>545</v>
      </c>
      <c r="I30" s="76"/>
      <c r="J30" s="76"/>
      <c r="K30" s="287"/>
      <c r="Q30" s="289"/>
      <c r="S30" s="321"/>
      <c r="T30" s="321"/>
      <c r="U30" s="321"/>
      <c r="V30" s="321"/>
      <c r="W30" s="321"/>
      <c r="X30" s="321"/>
      <c r="Y30" s="321"/>
    </row>
    <row r="31" spans="1:36" ht="24.95" customHeight="1">
      <c r="E31" s="287"/>
      <c r="F31" s="322" t="s">
        <v>538</v>
      </c>
      <c r="G31" s="322"/>
      <c r="H31" s="322"/>
      <c r="I31" s="322"/>
      <c r="J31" s="322"/>
      <c r="K31" s="322"/>
      <c r="L31" s="322"/>
      <c r="M31" s="322"/>
      <c r="N31" s="322"/>
      <c r="O31" s="322"/>
      <c r="P31" s="322"/>
      <c r="Q31" s="322"/>
      <c r="R31" s="322"/>
      <c r="S31" s="322"/>
      <c r="T31" s="322"/>
      <c r="U31" s="322"/>
      <c r="V31" s="322"/>
      <c r="W31" s="322"/>
      <c r="X31" s="322"/>
      <c r="Y31" s="322"/>
    </row>
    <row r="32" spans="1:36" s="286" customFormat="1" ht="20.100000000000001" customHeight="1">
      <c r="A32" s="285"/>
      <c r="F32" s="285"/>
      <c r="G32" s="285" t="s">
        <v>544</v>
      </c>
      <c r="H32" s="291" t="s">
        <v>548</v>
      </c>
      <c r="I32" s="285"/>
      <c r="J32" s="285"/>
      <c r="K32" s="285"/>
      <c r="L32" s="285"/>
      <c r="M32" s="285"/>
      <c r="N32" s="285"/>
      <c r="O32" s="285"/>
      <c r="P32" s="285"/>
      <c r="Q32" s="285"/>
      <c r="R32" s="285"/>
      <c r="S32" s="285"/>
      <c r="T32" s="285"/>
      <c r="U32" s="285"/>
      <c r="V32" s="285"/>
      <c r="W32" s="285"/>
      <c r="X32" s="285"/>
      <c r="Y32" s="285"/>
      <c r="AJ32" s="281"/>
    </row>
    <row r="33" spans="1:36" s="286" customFormat="1" ht="20.100000000000001" customHeight="1">
      <c r="A33" s="285"/>
      <c r="F33" s="285"/>
      <c r="G33" s="285"/>
      <c r="H33" s="291" t="s">
        <v>549</v>
      </c>
      <c r="I33" s="285"/>
      <c r="J33" s="285"/>
      <c r="K33" s="285"/>
      <c r="L33" s="285"/>
      <c r="M33" s="285"/>
      <c r="N33" s="285"/>
      <c r="O33" s="285"/>
      <c r="P33" s="285"/>
      <c r="Q33" s="285"/>
      <c r="R33" s="285"/>
      <c r="S33" s="285"/>
      <c r="T33" s="285"/>
      <c r="U33" s="285"/>
      <c r="V33" s="285"/>
      <c r="W33" s="285"/>
      <c r="X33" s="285"/>
      <c r="Y33" s="285"/>
      <c r="AJ33" s="281"/>
    </row>
    <row r="34" spans="1:36" s="286" customFormat="1" ht="9.9499999999999993" customHeight="1">
      <c r="A34" s="285"/>
      <c r="F34" s="285"/>
      <c r="G34" s="285"/>
      <c r="H34" s="291"/>
      <c r="I34" s="285"/>
      <c r="J34" s="285"/>
      <c r="K34" s="285"/>
      <c r="L34" s="285"/>
      <c r="M34" s="285"/>
      <c r="N34" s="285"/>
      <c r="O34" s="285"/>
      <c r="P34" s="285"/>
      <c r="Q34" s="285"/>
      <c r="R34" s="285"/>
      <c r="S34" s="285"/>
      <c r="T34" s="285"/>
      <c r="U34" s="285"/>
      <c r="V34" s="285"/>
      <c r="W34" s="285"/>
      <c r="X34" s="285"/>
      <c r="Y34" s="285"/>
    </row>
    <row r="35" spans="1:36" ht="24.95" customHeight="1">
      <c r="E35" s="287" t="s">
        <v>550</v>
      </c>
      <c r="I35" s="76"/>
      <c r="J35" s="76"/>
      <c r="K35" s="287"/>
      <c r="Q35" s="288"/>
      <c r="R35" s="290"/>
      <c r="S35" s="321" t="s">
        <v>547</v>
      </c>
      <c r="T35" s="321"/>
      <c r="U35" s="321"/>
      <c r="V35" s="321"/>
      <c r="W35" s="321"/>
      <c r="X35" s="321"/>
      <c r="Y35" s="321"/>
    </row>
    <row r="36" spans="1:36" ht="24.95" customHeight="1">
      <c r="E36" s="287" t="s">
        <v>551</v>
      </c>
      <c r="I36" s="76"/>
      <c r="J36" s="76"/>
      <c r="K36" s="287"/>
      <c r="Q36" s="289"/>
      <c r="S36" s="321"/>
      <c r="T36" s="321"/>
      <c r="U36" s="321"/>
      <c r="V36" s="321"/>
      <c r="W36" s="321"/>
      <c r="X36" s="321"/>
      <c r="Y36" s="321"/>
    </row>
    <row r="37" spans="1:36" ht="24.95" customHeight="1">
      <c r="E37" s="287"/>
      <c r="F37" s="322" t="s">
        <v>537</v>
      </c>
      <c r="G37" s="322"/>
      <c r="H37" s="322"/>
      <c r="I37" s="322"/>
      <c r="J37" s="322"/>
      <c r="K37" s="322"/>
      <c r="L37" s="322"/>
      <c r="M37" s="322"/>
      <c r="N37" s="322"/>
      <c r="O37" s="322"/>
      <c r="P37" s="322"/>
      <c r="Q37" s="322"/>
      <c r="R37" s="322"/>
      <c r="S37" s="322"/>
      <c r="T37" s="322"/>
      <c r="U37" s="322"/>
      <c r="V37" s="322"/>
      <c r="W37" s="322"/>
      <c r="X37" s="322"/>
      <c r="Y37" s="322"/>
    </row>
    <row r="38" spans="1:36" s="286" customFormat="1" ht="20.100000000000001" customHeight="1">
      <c r="A38" s="285"/>
      <c r="F38" s="285"/>
      <c r="G38" s="285" t="s">
        <v>544</v>
      </c>
      <c r="H38" s="291" t="s">
        <v>552</v>
      </c>
      <c r="I38" s="285"/>
      <c r="J38" s="285"/>
      <c r="K38" s="285"/>
      <c r="L38" s="285"/>
      <c r="M38" s="285"/>
      <c r="N38" s="285"/>
      <c r="O38" s="285"/>
      <c r="P38" s="285"/>
      <c r="Q38" s="285"/>
      <c r="R38" s="285"/>
      <c r="S38" s="285"/>
      <c r="T38" s="285"/>
      <c r="U38" s="285"/>
      <c r="V38" s="285"/>
      <c r="W38" s="285"/>
      <c r="X38" s="285"/>
      <c r="Y38" s="285"/>
    </row>
    <row r="39" spans="1:36" s="286" customFormat="1" ht="20.100000000000001" customHeight="1">
      <c r="A39" s="285"/>
      <c r="F39" s="285"/>
      <c r="G39" s="285"/>
      <c r="H39" s="291" t="s">
        <v>553</v>
      </c>
      <c r="I39" s="285"/>
      <c r="J39" s="285"/>
      <c r="K39" s="285"/>
      <c r="L39" s="285"/>
      <c r="M39" s="285"/>
      <c r="N39" s="285"/>
      <c r="O39" s="285"/>
      <c r="P39" s="285"/>
      <c r="Q39" s="285"/>
      <c r="R39" s="285"/>
      <c r="S39" s="285"/>
      <c r="T39" s="285"/>
      <c r="U39" s="285"/>
      <c r="V39" s="285"/>
      <c r="W39" s="285"/>
      <c r="X39" s="285"/>
      <c r="Y39" s="285"/>
    </row>
    <row r="40" spans="1:36" ht="15" customHeight="1">
      <c r="D40" s="287"/>
      <c r="H40" s="76"/>
      <c r="I40" s="76"/>
      <c r="J40" s="287"/>
    </row>
    <row r="41" spans="1:36" ht="24.95" customHeight="1">
      <c r="C41" s="293" t="s">
        <v>500</v>
      </c>
      <c r="D41" s="294" t="s">
        <v>526</v>
      </c>
      <c r="E41" s="294"/>
      <c r="F41" s="294"/>
      <c r="G41" s="294"/>
      <c r="H41" s="294"/>
      <c r="I41" s="294"/>
      <c r="J41" s="294"/>
      <c r="K41" s="294"/>
      <c r="L41" s="294"/>
      <c r="M41" s="294"/>
      <c r="N41" s="294"/>
      <c r="O41" s="294"/>
      <c r="P41" s="294"/>
      <c r="Q41" s="294"/>
      <c r="R41" s="294"/>
      <c r="S41" s="294"/>
      <c r="T41" s="294"/>
      <c r="U41" s="294"/>
      <c r="V41" s="294"/>
      <c r="W41" s="294"/>
      <c r="X41" s="294"/>
    </row>
    <row r="42" spans="1:36" ht="24.95" customHeight="1">
      <c r="D42" s="294"/>
      <c r="E42" s="294"/>
      <c r="F42" s="294"/>
      <c r="G42" s="294"/>
      <c r="H42" s="294"/>
      <c r="I42" s="294"/>
      <c r="J42" s="294"/>
      <c r="K42" s="294"/>
      <c r="M42" s="294" t="s">
        <v>527</v>
      </c>
      <c r="N42" s="294"/>
      <c r="O42" s="294"/>
      <c r="P42" s="294"/>
      <c r="Q42" s="294"/>
      <c r="R42" s="294"/>
      <c r="S42" s="294"/>
      <c r="T42" s="294"/>
      <c r="U42" s="294"/>
      <c r="V42" s="294"/>
      <c r="W42" s="294"/>
      <c r="X42" s="294"/>
    </row>
    <row r="44" spans="1:36" s="286" customFormat="1" ht="24.95" customHeight="1">
      <c r="A44" s="285"/>
      <c r="D44" s="287" t="s">
        <v>536</v>
      </c>
      <c r="E44" s="287"/>
      <c r="F44" s="287"/>
      <c r="G44" s="287"/>
      <c r="H44" s="287"/>
      <c r="I44" s="325"/>
      <c r="J44" s="326"/>
      <c r="K44" s="286" t="s">
        <v>532</v>
      </c>
      <c r="L44" s="287"/>
      <c r="M44" s="287"/>
      <c r="N44" s="287"/>
      <c r="O44" s="287"/>
      <c r="P44" s="287"/>
      <c r="Q44" s="287"/>
      <c r="R44" s="287"/>
      <c r="S44" s="287"/>
      <c r="T44" s="287"/>
      <c r="U44" s="287"/>
      <c r="V44" s="287"/>
      <c r="W44" s="287"/>
      <c r="X44" s="287"/>
    </row>
    <row r="45" spans="1:36" s="286" customFormat="1" ht="5.0999999999999996" customHeight="1">
      <c r="A45" s="285"/>
      <c r="D45" s="287"/>
      <c r="E45" s="287"/>
      <c r="F45" s="287"/>
      <c r="G45" s="287"/>
      <c r="H45" s="287"/>
      <c r="I45" s="76"/>
      <c r="J45" s="76"/>
      <c r="K45" s="287"/>
      <c r="L45" s="287"/>
      <c r="M45" s="287"/>
      <c r="N45" s="287"/>
      <c r="O45" s="287"/>
      <c r="P45" s="287"/>
      <c r="Q45" s="287"/>
      <c r="R45" s="287"/>
      <c r="S45" s="287"/>
      <c r="T45" s="287"/>
      <c r="U45" s="287"/>
      <c r="V45" s="287"/>
      <c r="W45" s="287"/>
      <c r="X45" s="287"/>
    </row>
    <row r="46" spans="1:36" ht="24.95" customHeight="1">
      <c r="D46" s="287" t="s">
        <v>534</v>
      </c>
      <c r="H46" s="338"/>
      <c r="I46" s="339"/>
      <c r="J46" s="287" t="s">
        <v>554</v>
      </c>
    </row>
    <row r="47" spans="1:36" s="286" customFormat="1" ht="5.0999999999999996" customHeight="1">
      <c r="A47" s="285"/>
      <c r="D47" s="287"/>
      <c r="E47" s="287"/>
      <c r="F47" s="287"/>
      <c r="G47" s="287"/>
      <c r="H47" s="287"/>
      <c r="I47" s="76"/>
      <c r="J47" s="76"/>
      <c r="K47" s="287"/>
      <c r="L47" s="287"/>
      <c r="M47" s="287"/>
      <c r="N47" s="287"/>
      <c r="O47" s="287"/>
      <c r="P47" s="287"/>
      <c r="Q47" s="287"/>
      <c r="R47" s="287"/>
      <c r="S47" s="287"/>
      <c r="T47" s="287"/>
      <c r="U47" s="287"/>
      <c r="V47" s="287"/>
      <c r="W47" s="287"/>
      <c r="X47" s="287"/>
      <c r="AD47" s="76"/>
      <c r="AE47" s="76"/>
      <c r="AF47" s="281"/>
    </row>
    <row r="48" spans="1:36" ht="24.95" customHeight="1">
      <c r="D48" s="327"/>
      <c r="E48" s="328"/>
      <c r="F48" s="287" t="s">
        <v>535</v>
      </c>
    </row>
    <row r="49" spans="1:25" ht="24.95" customHeight="1">
      <c r="D49" s="287"/>
      <c r="H49" s="76"/>
      <c r="I49" s="76"/>
      <c r="J49" s="287"/>
    </row>
    <row r="50" spans="1:25" ht="24.95" customHeight="1">
      <c r="D50" s="286" t="s">
        <v>555</v>
      </c>
      <c r="H50" s="76"/>
      <c r="I50" s="76"/>
      <c r="J50" s="287"/>
    </row>
    <row r="51" spans="1:25" ht="24.95" customHeight="1">
      <c r="E51" s="287" t="s">
        <v>562</v>
      </c>
      <c r="F51" s="287"/>
      <c r="G51" s="287"/>
      <c r="H51" s="287"/>
      <c r="I51" s="287"/>
      <c r="J51" s="287"/>
      <c r="K51" s="287"/>
      <c r="L51" s="287"/>
    </row>
    <row r="52" spans="1:25" ht="24.95" customHeight="1">
      <c r="E52" s="287"/>
      <c r="F52" s="322" t="s">
        <v>539</v>
      </c>
      <c r="G52" s="322"/>
      <c r="H52" s="322"/>
      <c r="I52" s="322"/>
      <c r="J52" s="322"/>
      <c r="K52" s="322"/>
      <c r="L52" s="322"/>
      <c r="M52" s="322"/>
      <c r="N52" s="322"/>
      <c r="O52" s="322"/>
      <c r="P52" s="322"/>
      <c r="Q52" s="322"/>
      <c r="R52" s="322"/>
      <c r="S52" s="322"/>
      <c r="T52" s="322"/>
      <c r="U52" s="322"/>
      <c r="V52" s="322"/>
      <c r="W52" s="322"/>
      <c r="X52" s="322"/>
      <c r="Y52" s="322"/>
    </row>
    <row r="53" spans="1:25" s="286" customFormat="1" ht="9.9499999999999993" customHeight="1">
      <c r="A53" s="285"/>
      <c r="F53" s="285"/>
      <c r="G53" s="285"/>
      <c r="H53" s="291"/>
      <c r="I53" s="285"/>
      <c r="J53" s="285"/>
      <c r="K53" s="285"/>
      <c r="L53" s="285"/>
      <c r="M53" s="285"/>
      <c r="N53" s="285"/>
      <c r="O53" s="285"/>
      <c r="P53" s="285"/>
      <c r="Q53" s="285"/>
      <c r="R53" s="285"/>
      <c r="S53" s="285"/>
      <c r="T53" s="285"/>
      <c r="U53" s="285"/>
      <c r="V53" s="285"/>
      <c r="W53" s="285"/>
      <c r="X53" s="285"/>
      <c r="Y53" s="285"/>
    </row>
    <row r="54" spans="1:25" ht="24.95" customHeight="1">
      <c r="E54" s="287" t="s">
        <v>561</v>
      </c>
      <c r="F54" s="287"/>
      <c r="G54" s="287"/>
      <c r="H54" s="287"/>
      <c r="I54" s="287"/>
      <c r="J54" s="287"/>
      <c r="K54" s="287"/>
      <c r="L54" s="287"/>
    </row>
    <row r="55" spans="1:25" ht="24.95" customHeight="1">
      <c r="E55" s="287"/>
      <c r="F55" s="322" t="s">
        <v>540</v>
      </c>
      <c r="G55" s="322"/>
      <c r="H55" s="322"/>
      <c r="I55" s="322"/>
      <c r="J55" s="322"/>
      <c r="K55" s="322"/>
      <c r="L55" s="322"/>
      <c r="M55" s="322"/>
      <c r="N55" s="322"/>
      <c r="O55" s="322"/>
      <c r="P55" s="322"/>
      <c r="Q55" s="322"/>
      <c r="R55" s="322"/>
      <c r="S55" s="322"/>
      <c r="T55" s="322"/>
      <c r="U55" s="322"/>
      <c r="V55" s="322"/>
      <c r="W55" s="322"/>
      <c r="X55" s="322"/>
      <c r="Y55" s="322"/>
    </row>
    <row r="56" spans="1:25" s="286" customFormat="1" ht="9.9499999999999993" customHeight="1">
      <c r="A56" s="285"/>
      <c r="F56" s="285"/>
      <c r="G56" s="285"/>
      <c r="H56" s="291"/>
      <c r="I56" s="285"/>
      <c r="J56" s="285"/>
      <c r="K56" s="285"/>
      <c r="L56" s="285"/>
      <c r="M56" s="285"/>
      <c r="N56" s="285"/>
      <c r="O56" s="285"/>
      <c r="P56" s="285"/>
      <c r="Q56" s="285"/>
      <c r="R56" s="285"/>
      <c r="S56" s="285"/>
      <c r="T56" s="285"/>
      <c r="U56" s="285"/>
      <c r="V56" s="285"/>
      <c r="W56" s="285"/>
      <c r="X56" s="285"/>
      <c r="Y56" s="285"/>
    </row>
    <row r="57" spans="1:25" ht="24.95" customHeight="1">
      <c r="E57" s="287" t="s">
        <v>560</v>
      </c>
      <c r="F57" s="287"/>
      <c r="G57" s="287"/>
      <c r="H57" s="287"/>
      <c r="I57" s="287"/>
      <c r="J57" s="287"/>
      <c r="K57" s="287"/>
      <c r="L57" s="287"/>
    </row>
    <row r="58" spans="1:25" ht="24.95" customHeight="1">
      <c r="E58" s="287"/>
      <c r="F58" s="322" t="s">
        <v>541</v>
      </c>
      <c r="G58" s="322"/>
      <c r="H58" s="322"/>
      <c r="I58" s="322"/>
      <c r="J58" s="322"/>
      <c r="K58" s="322"/>
      <c r="L58" s="322"/>
      <c r="M58" s="322"/>
      <c r="N58" s="322"/>
      <c r="O58" s="322"/>
      <c r="P58" s="322"/>
      <c r="Q58" s="322"/>
      <c r="R58" s="322"/>
      <c r="S58" s="322"/>
      <c r="T58" s="322"/>
      <c r="U58" s="322"/>
      <c r="V58" s="322"/>
      <c r="W58" s="322"/>
      <c r="X58" s="322"/>
      <c r="Y58" s="322"/>
    </row>
    <row r="59" spans="1:25" s="286" customFormat="1" ht="20.100000000000001" customHeight="1">
      <c r="A59" s="285"/>
      <c r="F59" s="285"/>
      <c r="G59" s="285" t="s">
        <v>544</v>
      </c>
      <c r="H59" s="291" t="s">
        <v>563</v>
      </c>
      <c r="I59" s="285"/>
      <c r="J59" s="285"/>
      <c r="K59" s="285"/>
      <c r="L59" s="285"/>
      <c r="M59" s="285"/>
      <c r="N59" s="285"/>
      <c r="O59" s="285"/>
      <c r="P59" s="285"/>
      <c r="Q59" s="285"/>
      <c r="R59" s="285"/>
      <c r="S59" s="285"/>
      <c r="T59" s="285"/>
      <c r="U59" s="285"/>
      <c r="V59" s="285"/>
      <c r="W59" s="285"/>
      <c r="X59" s="285"/>
      <c r="Y59" s="285"/>
    </row>
    <row r="60" spans="1:25" s="286" customFormat="1" ht="9.9499999999999993" customHeight="1">
      <c r="A60" s="285"/>
      <c r="F60" s="285"/>
      <c r="G60" s="285"/>
      <c r="H60" s="291"/>
      <c r="I60" s="285"/>
      <c r="J60" s="285"/>
      <c r="K60" s="285"/>
      <c r="L60" s="285"/>
      <c r="M60" s="285"/>
      <c r="N60" s="285"/>
      <c r="O60" s="285"/>
      <c r="P60" s="285"/>
      <c r="Q60" s="285"/>
      <c r="R60" s="285"/>
      <c r="S60" s="285"/>
      <c r="T60" s="285"/>
      <c r="U60" s="285"/>
      <c r="V60" s="285"/>
      <c r="W60" s="285"/>
      <c r="X60" s="285"/>
      <c r="Y60" s="285"/>
    </row>
    <row r="61" spans="1:25" ht="24.95" customHeight="1">
      <c r="E61" s="287" t="s">
        <v>556</v>
      </c>
      <c r="I61" s="76"/>
      <c r="J61" s="76"/>
      <c r="K61" s="287"/>
      <c r="Q61" s="288"/>
      <c r="R61" s="290"/>
      <c r="S61" s="321" t="s">
        <v>547</v>
      </c>
      <c r="T61" s="321"/>
      <c r="U61" s="321"/>
      <c r="V61" s="321"/>
      <c r="W61" s="321"/>
      <c r="X61" s="321"/>
      <c r="Y61" s="321"/>
    </row>
    <row r="62" spans="1:25" ht="24.95" customHeight="1">
      <c r="E62" s="287" t="s">
        <v>557</v>
      </c>
      <c r="I62" s="76"/>
      <c r="J62" s="76"/>
      <c r="K62" s="287"/>
      <c r="Q62" s="289"/>
      <c r="S62" s="321"/>
      <c r="T62" s="321"/>
      <c r="U62" s="321"/>
      <c r="V62" s="321"/>
      <c r="W62" s="321"/>
      <c r="X62" s="321"/>
      <c r="Y62" s="321"/>
    </row>
    <row r="63" spans="1:25" ht="24.95" customHeight="1">
      <c r="E63" s="287"/>
      <c r="F63" s="322" t="s">
        <v>542</v>
      </c>
      <c r="G63" s="322"/>
      <c r="H63" s="322"/>
      <c r="I63" s="322"/>
      <c r="J63" s="322"/>
      <c r="K63" s="322"/>
      <c r="L63" s="322"/>
      <c r="M63" s="322"/>
      <c r="N63" s="322"/>
      <c r="O63" s="322"/>
      <c r="P63" s="322"/>
      <c r="Q63" s="322"/>
      <c r="R63" s="322"/>
      <c r="S63" s="322"/>
      <c r="T63" s="322"/>
      <c r="U63" s="322"/>
      <c r="V63" s="322"/>
      <c r="W63" s="322"/>
      <c r="X63" s="322"/>
      <c r="Y63" s="322"/>
    </row>
    <row r="64" spans="1:25" s="286" customFormat="1" ht="20.100000000000001" customHeight="1">
      <c r="A64" s="285"/>
      <c r="F64" s="285"/>
      <c r="G64" s="285" t="s">
        <v>544</v>
      </c>
      <c r="H64" s="291" t="s">
        <v>558</v>
      </c>
      <c r="I64" s="285"/>
      <c r="J64" s="285"/>
      <c r="K64" s="285"/>
      <c r="L64" s="285"/>
      <c r="M64" s="285"/>
      <c r="N64" s="285"/>
      <c r="O64" s="285"/>
      <c r="P64" s="285"/>
      <c r="Q64" s="285"/>
      <c r="R64" s="285"/>
      <c r="S64" s="285"/>
      <c r="T64" s="285"/>
      <c r="U64" s="285"/>
      <c r="V64" s="285"/>
      <c r="W64" s="285"/>
      <c r="X64" s="285"/>
      <c r="Y64" s="285"/>
    </row>
    <row r="65" spans="1:36" s="286" customFormat="1" ht="20.100000000000001" customHeight="1">
      <c r="A65" s="285"/>
      <c r="F65" s="285"/>
      <c r="G65" s="285"/>
      <c r="H65" s="291" t="s">
        <v>559</v>
      </c>
      <c r="I65" s="285"/>
      <c r="J65" s="285"/>
      <c r="K65" s="285"/>
      <c r="L65" s="285"/>
      <c r="M65" s="285"/>
      <c r="N65" s="285"/>
      <c r="O65" s="285"/>
      <c r="P65" s="285"/>
      <c r="Q65" s="285"/>
      <c r="R65" s="285"/>
      <c r="S65" s="285"/>
      <c r="T65" s="285"/>
      <c r="U65" s="285"/>
      <c r="V65" s="285"/>
      <c r="W65" s="285"/>
      <c r="X65" s="285"/>
      <c r="Y65" s="285"/>
    </row>
    <row r="66" spans="1:36" ht="24.95" customHeight="1">
      <c r="D66" s="287"/>
      <c r="H66" s="76"/>
      <c r="I66" s="76"/>
      <c r="J66" s="287"/>
    </row>
    <row r="67" spans="1:36" ht="24.95" customHeight="1">
      <c r="D67" s="286" t="s">
        <v>543</v>
      </c>
      <c r="H67" s="76"/>
      <c r="I67" s="76"/>
      <c r="J67" s="287"/>
    </row>
    <row r="68" spans="1:36" ht="24.95" customHeight="1">
      <c r="E68" s="287" t="s">
        <v>546</v>
      </c>
      <c r="I68" s="76"/>
      <c r="J68" s="76"/>
      <c r="K68" s="287"/>
      <c r="Q68" s="288"/>
      <c r="R68" s="290"/>
      <c r="S68" s="321" t="s">
        <v>547</v>
      </c>
      <c r="T68" s="321"/>
      <c r="U68" s="321"/>
      <c r="V68" s="321"/>
      <c r="W68" s="321"/>
      <c r="X68" s="321"/>
      <c r="Y68" s="321"/>
    </row>
    <row r="69" spans="1:36" ht="24.95" customHeight="1">
      <c r="E69" s="287" t="s">
        <v>545</v>
      </c>
      <c r="I69" s="76"/>
      <c r="J69" s="76"/>
      <c r="K69" s="287"/>
      <c r="Q69" s="289"/>
      <c r="S69" s="321"/>
      <c r="T69" s="321"/>
      <c r="U69" s="321"/>
      <c r="V69" s="321"/>
      <c r="W69" s="321"/>
      <c r="X69" s="321"/>
      <c r="Y69" s="321"/>
    </row>
    <row r="70" spans="1:36" ht="24.95" customHeight="1">
      <c r="E70" s="287"/>
      <c r="F70" s="322" t="s">
        <v>538</v>
      </c>
      <c r="G70" s="322"/>
      <c r="H70" s="322"/>
      <c r="I70" s="322"/>
      <c r="J70" s="322"/>
      <c r="K70" s="322"/>
      <c r="L70" s="322"/>
      <c r="M70" s="322"/>
      <c r="N70" s="322"/>
      <c r="O70" s="322"/>
      <c r="P70" s="322"/>
      <c r="Q70" s="322"/>
      <c r="R70" s="322"/>
      <c r="S70" s="322"/>
      <c r="T70" s="322"/>
      <c r="U70" s="322"/>
      <c r="V70" s="322"/>
      <c r="W70" s="322"/>
      <c r="X70" s="322"/>
      <c r="Y70" s="322"/>
    </row>
    <row r="71" spans="1:36" s="286" customFormat="1" ht="20.100000000000001" customHeight="1">
      <c r="A71" s="285"/>
      <c r="F71" s="285"/>
      <c r="G71" s="285" t="s">
        <v>544</v>
      </c>
      <c r="H71" s="291" t="s">
        <v>548</v>
      </c>
      <c r="I71" s="285"/>
      <c r="J71" s="285"/>
      <c r="K71" s="285"/>
      <c r="L71" s="285"/>
      <c r="M71" s="285"/>
      <c r="N71" s="285"/>
      <c r="O71" s="285"/>
      <c r="P71" s="285"/>
      <c r="Q71" s="285"/>
      <c r="R71" s="285"/>
      <c r="S71" s="285"/>
      <c r="T71" s="285"/>
      <c r="U71" s="285"/>
      <c r="V71" s="285"/>
      <c r="W71" s="285"/>
      <c r="X71" s="285"/>
      <c r="Y71" s="285"/>
      <c r="AE71" s="281"/>
      <c r="AF71" s="281"/>
      <c r="AG71" s="281"/>
      <c r="AH71" s="281"/>
    </row>
    <row r="72" spans="1:36" s="286" customFormat="1" ht="20.100000000000001" customHeight="1">
      <c r="A72" s="285"/>
      <c r="F72" s="285"/>
      <c r="G72" s="285"/>
      <c r="H72" s="291" t="s">
        <v>549</v>
      </c>
      <c r="I72" s="285"/>
      <c r="J72" s="285"/>
      <c r="K72" s="285"/>
      <c r="L72" s="285"/>
      <c r="M72" s="285"/>
      <c r="N72" s="285"/>
      <c r="O72" s="285"/>
      <c r="P72" s="285"/>
      <c r="Q72" s="285"/>
      <c r="R72" s="285"/>
      <c r="S72" s="285"/>
      <c r="T72" s="285"/>
      <c r="U72" s="285"/>
      <c r="V72" s="285"/>
      <c r="W72" s="285"/>
      <c r="X72" s="285"/>
      <c r="Y72" s="285"/>
      <c r="AE72" s="281"/>
      <c r="AF72" s="281"/>
      <c r="AG72" s="281"/>
      <c r="AH72" s="281"/>
      <c r="AJ72" s="281"/>
    </row>
    <row r="73" spans="1:36" s="286" customFormat="1" ht="9.9499999999999993" customHeight="1">
      <c r="A73" s="285"/>
      <c r="F73" s="285"/>
      <c r="G73" s="285"/>
      <c r="H73" s="291"/>
      <c r="I73" s="285"/>
      <c r="J73" s="285"/>
      <c r="K73" s="285"/>
      <c r="L73" s="285"/>
      <c r="M73" s="285"/>
      <c r="N73" s="285"/>
      <c r="O73" s="285"/>
      <c r="P73" s="285"/>
      <c r="Q73" s="285"/>
      <c r="R73" s="285"/>
      <c r="S73" s="285"/>
      <c r="T73" s="285"/>
      <c r="U73" s="285"/>
      <c r="V73" s="285"/>
      <c r="W73" s="285"/>
      <c r="X73" s="285"/>
      <c r="Y73" s="285"/>
      <c r="AE73" s="281"/>
    </row>
    <row r="74" spans="1:36" ht="24.95" customHeight="1">
      <c r="E74" s="287" t="s">
        <v>550</v>
      </c>
      <c r="I74" s="76"/>
      <c r="J74" s="76"/>
      <c r="K74" s="287"/>
      <c r="Q74" s="288"/>
      <c r="R74" s="290"/>
      <c r="S74" s="321" t="s">
        <v>547</v>
      </c>
      <c r="T74" s="321"/>
      <c r="U74" s="321"/>
      <c r="V74" s="321"/>
      <c r="W74" s="321"/>
      <c r="X74" s="321"/>
      <c r="Y74" s="321"/>
    </row>
    <row r="75" spans="1:36" ht="24.95" customHeight="1">
      <c r="E75" s="287" t="s">
        <v>551</v>
      </c>
      <c r="I75" s="76"/>
      <c r="J75" s="76"/>
      <c r="K75" s="287"/>
      <c r="Q75" s="289"/>
      <c r="S75" s="321"/>
      <c r="T75" s="321"/>
      <c r="U75" s="321"/>
      <c r="V75" s="321"/>
      <c r="W75" s="321"/>
      <c r="X75" s="321"/>
      <c r="Y75" s="321"/>
    </row>
    <row r="76" spans="1:36" ht="24.95" customHeight="1">
      <c r="E76" s="287"/>
      <c r="F76" s="322" t="s">
        <v>537</v>
      </c>
      <c r="G76" s="322"/>
      <c r="H76" s="322"/>
      <c r="I76" s="322"/>
      <c r="J76" s="322"/>
      <c r="K76" s="322"/>
      <c r="L76" s="322"/>
      <c r="M76" s="322"/>
      <c r="N76" s="322"/>
      <c r="O76" s="322"/>
      <c r="P76" s="322"/>
      <c r="Q76" s="322"/>
      <c r="R76" s="322"/>
      <c r="S76" s="322"/>
      <c r="T76" s="322"/>
      <c r="U76" s="322"/>
      <c r="V76" s="322"/>
      <c r="W76" s="322"/>
      <c r="X76" s="322"/>
      <c r="Y76" s="322"/>
    </row>
    <row r="77" spans="1:36" s="286" customFormat="1" ht="20.100000000000001" customHeight="1">
      <c r="A77" s="285"/>
      <c r="F77" s="285"/>
      <c r="G77" s="285" t="s">
        <v>544</v>
      </c>
      <c r="H77" s="291" t="s">
        <v>552</v>
      </c>
      <c r="I77" s="285"/>
      <c r="J77" s="285"/>
      <c r="K77" s="285"/>
      <c r="L77" s="285"/>
      <c r="M77" s="285"/>
      <c r="N77" s="285"/>
      <c r="O77" s="285"/>
      <c r="P77" s="285"/>
      <c r="Q77" s="285"/>
      <c r="R77" s="285"/>
      <c r="S77" s="285"/>
      <c r="T77" s="285"/>
      <c r="U77" s="285"/>
      <c r="V77" s="285"/>
      <c r="W77" s="285"/>
      <c r="X77" s="285"/>
      <c r="Y77" s="285"/>
    </row>
    <row r="78" spans="1:36" s="286" customFormat="1" ht="20.100000000000001" customHeight="1">
      <c r="A78" s="285"/>
      <c r="F78" s="285"/>
      <c r="G78" s="285"/>
      <c r="H78" s="291" t="s">
        <v>553</v>
      </c>
      <c r="I78" s="285"/>
      <c r="J78" s="285"/>
      <c r="K78" s="285"/>
      <c r="L78" s="285"/>
      <c r="M78" s="285"/>
      <c r="N78" s="285"/>
      <c r="O78" s="285"/>
      <c r="P78" s="285"/>
      <c r="Q78" s="285"/>
      <c r="R78" s="285"/>
      <c r="S78" s="285"/>
      <c r="T78" s="285"/>
      <c r="U78" s="285"/>
      <c r="V78" s="285"/>
      <c r="W78" s="285"/>
      <c r="X78" s="285"/>
      <c r="Y78" s="285"/>
    </row>
    <row r="79" spans="1:36" s="296" customFormat="1" ht="24.95" customHeight="1"/>
    <row r="80" spans="1:36" s="296" customFormat="1" ht="24.95" customHeight="1"/>
    <row r="81" spans="1:25" s="296" customFormat="1" ht="24.95" customHeight="1"/>
    <row r="82" spans="1:25" s="296" customFormat="1" ht="24.95" customHeight="1"/>
    <row r="83" spans="1:25" s="296" customFormat="1" ht="24.95" customHeight="1"/>
    <row r="84" spans="1:25" s="296" customFormat="1" ht="24.95" customHeight="1"/>
    <row r="85" spans="1:25" s="296" customFormat="1" ht="24.95" customHeight="1"/>
    <row r="86" spans="1:25" s="296" customFormat="1" ht="24.95" customHeight="1"/>
    <row r="87" spans="1:25" s="296" customFormat="1" ht="24.95" customHeight="1" thickBot="1"/>
    <row r="88" spans="1:25" s="286" customFormat="1" ht="24.95" customHeight="1" thickTop="1" thickBot="1">
      <c r="A88" s="285"/>
      <c r="C88" s="287" t="s">
        <v>569</v>
      </c>
      <c r="D88" s="287"/>
      <c r="E88" s="287"/>
      <c r="F88" s="287"/>
      <c r="G88" s="287"/>
      <c r="H88" s="287"/>
      <c r="I88" s="287"/>
      <c r="J88" s="319"/>
      <c r="K88" s="320"/>
      <c r="L88" s="287" t="s">
        <v>570</v>
      </c>
      <c r="M88" s="287"/>
      <c r="N88" s="287"/>
      <c r="O88" s="287"/>
      <c r="P88" s="287"/>
      <c r="Q88" s="287"/>
      <c r="R88" s="287"/>
      <c r="S88" s="287"/>
      <c r="T88" s="287"/>
      <c r="U88" s="287"/>
      <c r="V88" s="287"/>
      <c r="W88" s="287"/>
      <c r="X88" s="287"/>
      <c r="Y88" s="287"/>
    </row>
    <row r="89" spans="1:25" ht="24.95" customHeight="1" thickTop="1"/>
    <row r="90" spans="1:25" s="286" customFormat="1" ht="24.95" customHeight="1">
      <c r="A90" s="285"/>
      <c r="B90" s="292" t="s">
        <v>525</v>
      </c>
      <c r="C90" s="295" t="s">
        <v>565</v>
      </c>
    </row>
    <row r="91" spans="1:25" s="286" customFormat="1" ht="24.95" customHeight="1" thickBot="1">
      <c r="A91" s="285"/>
    </row>
    <row r="92" spans="1:25" s="286" customFormat="1" ht="24.95" customHeight="1" thickTop="1" thickBot="1">
      <c r="A92" s="285"/>
      <c r="C92" s="287" t="s">
        <v>566</v>
      </c>
      <c r="D92" s="287"/>
      <c r="E92" s="287"/>
      <c r="F92" s="287"/>
      <c r="G92" s="287"/>
      <c r="H92" s="287"/>
      <c r="I92" s="319"/>
      <c r="J92" s="320"/>
      <c r="K92" s="287" t="s">
        <v>567</v>
      </c>
      <c r="L92" s="287"/>
      <c r="M92" s="287"/>
      <c r="N92" s="287"/>
      <c r="O92" s="287"/>
      <c r="P92" s="287"/>
      <c r="Q92" s="287"/>
      <c r="R92" s="287"/>
      <c r="S92" s="287"/>
      <c r="T92" s="287"/>
      <c r="U92" s="287"/>
      <c r="V92" s="287"/>
      <c r="W92" s="287"/>
      <c r="X92" s="287"/>
    </row>
    <row r="93" spans="1:25" s="286" customFormat="1" ht="24.95" customHeight="1" thickTop="1">
      <c r="A93" s="285"/>
      <c r="H93" s="76"/>
      <c r="I93" s="76"/>
      <c r="J93" s="281"/>
    </row>
    <row r="94" spans="1:25" ht="24.95" customHeight="1">
      <c r="C94" s="281" t="s">
        <v>568</v>
      </c>
    </row>
  </sheetData>
  <sheetProtection sheet="1" objects="1" scenarios="1" selectLockedCells="1"/>
  <mergeCells count="22">
    <mergeCell ref="H10:I10"/>
    <mergeCell ref="I24:J24"/>
    <mergeCell ref="H26:I26"/>
    <mergeCell ref="F31:Y31"/>
    <mergeCell ref="F63:Y63"/>
    <mergeCell ref="F52:Y52"/>
    <mergeCell ref="F55:Y55"/>
    <mergeCell ref="F58:Y58"/>
    <mergeCell ref="S61:Y62"/>
    <mergeCell ref="C17:X19"/>
    <mergeCell ref="D48:E48"/>
    <mergeCell ref="S29:Y30"/>
    <mergeCell ref="S35:Y36"/>
    <mergeCell ref="F37:Y37"/>
    <mergeCell ref="I44:J44"/>
    <mergeCell ref="H46:I46"/>
    <mergeCell ref="I92:J92"/>
    <mergeCell ref="J88:K88"/>
    <mergeCell ref="S68:Y69"/>
    <mergeCell ref="F70:Y70"/>
    <mergeCell ref="S74:Y75"/>
    <mergeCell ref="F76:Y76"/>
  </mergeCells>
  <phoneticPr fontId="3"/>
  <dataValidations count="1">
    <dataValidation imeMode="halfAlpha" allowBlank="1" showInputMessage="1" showErrorMessage="1" sqref="H10:H11 I24:I25 AD25 H26:H28 I29:I30 I32:I36 I38:I39 H40 I44:I45 AD47 I47 H46 D48 I64:I65 H66:H67 I68:I69 I71:I75 H93 H49:H50 I56 I53 I59:I62 I92 I77:I78 J88" xr:uid="{7D8B7941-579E-4B9E-A373-48B5AD486B20}"/>
  </dataValidations>
  <printOptions horizontalCentered="1"/>
  <pageMargins left="0.39370078740157483" right="0" top="0.59055118110236227" bottom="0.59055118110236227" header="0.19685039370078741" footer="0.19685039370078741"/>
  <pageSetup paperSize="9" fitToHeight="3" orientation="portrait" verticalDpi="0" r:id="rId1"/>
  <headerFooter>
    <oddFooter>&amp;P / &amp;N ページ</oddFooter>
  </headerFooter>
  <rowBreaks count="2" manualBreakCount="2">
    <brk id="33" max="24" man="1"/>
    <brk id="66" max="2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6C347-4D8D-4E45-922E-65B3C9291DE6}">
  <sheetPr>
    <tabColor rgb="FFCC99FF"/>
    <pageSetUpPr fitToPage="1"/>
  </sheetPr>
  <dimension ref="A1:CG62"/>
  <sheetViews>
    <sheetView view="pageBreakPreview" zoomScaleNormal="100" zoomScaleSheetLayoutView="100" workbookViewId="0">
      <selection activeCell="H18" sqref="H18:N18"/>
    </sheetView>
  </sheetViews>
  <sheetFormatPr defaultRowHeight="13.5"/>
  <cols>
    <col min="1" max="1" width="2.875" style="138" customWidth="1"/>
    <col min="2" max="35" width="2.625" style="138" customWidth="1"/>
    <col min="36" max="36" width="9" style="138"/>
    <col min="37" max="75" width="2.625" style="138" customWidth="1"/>
    <col min="76" max="16384" width="9" style="138"/>
  </cols>
  <sheetData>
    <row r="1" spans="1:85" s="135" customFormat="1" ht="21" customHeight="1">
      <c r="B1" s="136" t="s">
        <v>175</v>
      </c>
      <c r="AC1" s="137"/>
      <c r="AD1" s="1191" t="s">
        <v>219</v>
      </c>
      <c r="AE1" s="1191"/>
      <c r="AF1" s="1191"/>
      <c r="AG1" s="1191"/>
      <c r="AH1" s="1191"/>
      <c r="AI1" s="1191"/>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row>
    <row r="2" spans="1:85" s="135" customFormat="1" ht="21" customHeight="1">
      <c r="C2" s="136"/>
      <c r="D2" s="136"/>
      <c r="E2" s="1192" t="s">
        <v>220</v>
      </c>
      <c r="F2" s="1192"/>
      <c r="G2" s="1192"/>
      <c r="H2" s="1192"/>
      <c r="I2" s="1192"/>
      <c r="J2" s="1192"/>
      <c r="K2" s="1192"/>
      <c r="L2" s="1192"/>
      <c r="M2" s="1192"/>
      <c r="N2" s="1192"/>
      <c r="O2" s="1192"/>
      <c r="P2" s="1192"/>
      <c r="Q2" s="1192"/>
      <c r="R2" s="1192"/>
      <c r="S2" s="1192"/>
      <c r="T2" s="1192"/>
      <c r="U2" s="1192"/>
      <c r="V2" s="1192"/>
      <c r="W2" s="1192"/>
      <c r="X2" s="1193"/>
      <c r="Y2" s="1193"/>
      <c r="Z2" s="1193"/>
      <c r="AA2" s="1193"/>
      <c r="AB2" s="1193"/>
      <c r="AC2" s="139"/>
      <c r="AD2" s="139"/>
      <c r="AI2" s="140"/>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row>
    <row r="3" spans="1:85" s="135" customFormat="1" ht="5.25" customHeight="1">
      <c r="C3" s="136"/>
      <c r="D3" s="136"/>
      <c r="E3" s="141"/>
      <c r="F3" s="141"/>
      <c r="G3" s="141"/>
      <c r="H3" s="141"/>
      <c r="I3" s="141"/>
      <c r="J3" s="141"/>
      <c r="K3" s="141"/>
      <c r="L3" s="141"/>
      <c r="M3" s="141"/>
      <c r="N3" s="141"/>
      <c r="O3" s="141"/>
      <c r="P3" s="141"/>
      <c r="Q3" s="141"/>
      <c r="R3" s="141"/>
      <c r="S3" s="141"/>
      <c r="T3" s="141"/>
      <c r="U3" s="141"/>
      <c r="V3" s="141"/>
      <c r="W3" s="141"/>
      <c r="X3" s="141"/>
      <c r="Y3" s="141"/>
      <c r="Z3" s="141"/>
      <c r="AA3" s="141"/>
      <c r="AB3" s="141"/>
      <c r="AC3" s="142"/>
      <c r="AD3" s="139"/>
      <c r="AI3" s="140"/>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row>
    <row r="4" spans="1:85" s="135" customFormat="1" ht="16.5" customHeight="1">
      <c r="B4" s="143"/>
      <c r="C4" s="143"/>
      <c r="D4" s="143"/>
      <c r="E4" s="143"/>
      <c r="F4" s="143"/>
      <c r="G4" s="143"/>
      <c r="H4" s="143"/>
      <c r="I4" s="143"/>
      <c r="J4" s="143"/>
      <c r="K4" s="143"/>
      <c r="L4" s="143"/>
      <c r="M4" s="143"/>
      <c r="N4" s="143"/>
      <c r="O4" s="143"/>
      <c r="P4" s="143"/>
      <c r="Q4" s="143"/>
      <c r="R4" s="144"/>
      <c r="S4" s="145"/>
      <c r="T4" s="1194" t="s">
        <v>221</v>
      </c>
      <c r="U4" s="1195"/>
      <c r="V4" s="1195"/>
      <c r="W4" s="1195"/>
      <c r="X4" s="1195"/>
      <c r="Y4" s="1195"/>
      <c r="Z4" s="1196" t="str">
        <f>IF(入力!$C$18="","",入力!$C$18)</f>
        <v/>
      </c>
      <c r="AA4" s="1196"/>
      <c r="AB4" s="1196"/>
      <c r="AC4" s="1196"/>
      <c r="AD4" s="1196"/>
      <c r="AE4" s="1196"/>
      <c r="AF4" s="1196"/>
      <c r="AG4" s="1196"/>
      <c r="AH4" s="1196"/>
      <c r="AI4" s="1197"/>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row>
    <row r="5" spans="1:85" s="135" customFormat="1" ht="20.25" customHeight="1">
      <c r="A5" s="146"/>
      <c r="B5" s="1198" t="s">
        <v>222</v>
      </c>
      <c r="C5" s="1199"/>
      <c r="D5" s="1199"/>
      <c r="E5" s="1199"/>
      <c r="F5" s="1200" t="s">
        <v>223</v>
      </c>
      <c r="G5" s="767"/>
      <c r="H5" s="767"/>
      <c r="I5" s="767"/>
      <c r="J5" s="767"/>
      <c r="K5" s="767"/>
      <c r="L5" s="767"/>
      <c r="M5" s="767"/>
      <c r="N5" s="1201"/>
      <c r="O5" s="1202" t="s">
        <v>224</v>
      </c>
      <c r="P5" s="1203"/>
      <c r="Q5" s="1204"/>
      <c r="R5" s="147"/>
      <c r="S5" s="148"/>
      <c r="T5" s="1205" t="s">
        <v>225</v>
      </c>
      <c r="U5" s="1206"/>
      <c r="V5" s="1206"/>
      <c r="W5" s="1206"/>
      <c r="X5" s="1206"/>
      <c r="Y5" s="1206"/>
      <c r="Z5" s="1207" t="str">
        <f>IF(入力!$C$16="","",CONCATENATE(入力!$I$3,"　",入力!$C$16))</f>
        <v/>
      </c>
      <c r="AA5" s="1207"/>
      <c r="AB5" s="1207"/>
      <c r="AC5" s="1207"/>
      <c r="AD5" s="1207"/>
      <c r="AE5" s="1207"/>
      <c r="AF5" s="1207"/>
      <c r="AG5" s="1207"/>
      <c r="AH5" s="1207"/>
      <c r="AI5" s="120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row>
    <row r="6" spans="1:85" s="135" customFormat="1" ht="20.25" customHeight="1">
      <c r="B6" s="1209" t="s">
        <v>226</v>
      </c>
      <c r="C6" s="1210"/>
      <c r="D6" s="1210"/>
      <c r="E6" s="1210"/>
      <c r="F6" s="1178" t="s">
        <v>227</v>
      </c>
      <c r="G6" s="1179"/>
      <c r="H6" s="1179"/>
      <c r="I6" s="1179"/>
      <c r="J6" s="1179"/>
      <c r="K6" s="1179"/>
      <c r="L6" s="1179"/>
      <c r="M6" s="1179"/>
      <c r="N6" s="1180"/>
      <c r="O6" s="1202"/>
      <c r="P6" s="1203"/>
      <c r="Q6" s="1204"/>
      <c r="R6" s="147"/>
      <c r="S6" s="14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row>
    <row r="7" spans="1:85" s="135" customFormat="1" ht="20.25" customHeight="1">
      <c r="B7" s="1181" t="s">
        <v>228</v>
      </c>
      <c r="C7" s="1182"/>
      <c r="D7" s="1182"/>
      <c r="E7" s="1183"/>
      <c r="F7" s="1184" t="s">
        <v>229</v>
      </c>
      <c r="G7" s="1185"/>
      <c r="H7" s="1185"/>
      <c r="I7" s="1185"/>
      <c r="J7" s="1185"/>
      <c r="K7" s="1185"/>
      <c r="L7" s="1185"/>
      <c r="M7" s="1185"/>
      <c r="N7" s="1185"/>
      <c r="O7" s="149"/>
      <c r="P7" s="150" t="s">
        <v>230</v>
      </c>
      <c r="Q7" s="151"/>
      <c r="R7" s="152"/>
      <c r="T7" s="1186" t="s">
        <v>185</v>
      </c>
      <c r="U7" s="1187"/>
      <c r="V7" s="1187"/>
      <c r="W7" s="1187"/>
      <c r="X7" s="1187"/>
      <c r="Y7" s="1187"/>
      <c r="Z7" s="1188" t="s">
        <v>186</v>
      </c>
      <c r="AA7" s="1188"/>
      <c r="AB7" s="1188"/>
      <c r="AC7" s="1188"/>
      <c r="AD7" s="1188"/>
      <c r="AE7" s="1188"/>
      <c r="AF7" s="1188"/>
      <c r="AG7" s="1188"/>
      <c r="AH7" s="1188"/>
      <c r="AI7" s="1189"/>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row>
    <row r="8" spans="1:85" s="135" customFormat="1" ht="21" customHeight="1">
      <c r="B8" s="1190" t="s">
        <v>231</v>
      </c>
      <c r="C8" s="1190"/>
      <c r="D8" s="1190"/>
      <c r="E8" s="1190"/>
      <c r="F8" s="1190"/>
      <c r="G8" s="1190"/>
      <c r="H8" s="1190"/>
      <c r="I8" s="1190"/>
      <c r="J8" s="1190"/>
      <c r="K8" s="1190"/>
      <c r="L8" s="1190"/>
      <c r="M8" s="1190"/>
      <c r="N8" s="1190"/>
      <c r="O8" s="1190"/>
      <c r="P8" s="1190"/>
      <c r="Q8" s="1190"/>
      <c r="R8" s="1190"/>
      <c r="S8" s="1190"/>
      <c r="T8" s="1190"/>
      <c r="U8" s="1190"/>
      <c r="V8" s="1190"/>
      <c r="W8" s="1190"/>
      <c r="X8" s="1190"/>
      <c r="Y8" s="1190"/>
      <c r="Z8" s="1190"/>
      <c r="AA8" s="1190"/>
      <c r="AB8" s="1190"/>
      <c r="AC8" s="1190"/>
      <c r="AD8" s="1190"/>
      <c r="AE8" s="1190"/>
      <c r="AF8" s="1190"/>
      <c r="AG8" s="1190"/>
      <c r="AH8" s="1190"/>
      <c r="AI8" s="1190"/>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row>
    <row r="9" spans="1:85" s="135" customFormat="1" ht="9" customHeight="1">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row>
    <row r="10" spans="1:85" s="135" customFormat="1" ht="14.25" customHeight="1">
      <c r="B10" s="973" t="s">
        <v>13</v>
      </c>
      <c r="C10" s="1135"/>
      <c r="D10" s="1138" t="s">
        <v>232</v>
      </c>
      <c r="E10" s="1138"/>
      <c r="F10" s="1138"/>
      <c r="G10" s="1139"/>
      <c r="H10" s="154" t="s">
        <v>11</v>
      </c>
      <c r="I10" s="1144" t="str">
        <f>IF(入力!$C$37="","",入力!$C$37)</f>
        <v/>
      </c>
      <c r="J10" s="1144"/>
      <c r="K10" s="1144"/>
      <c r="L10" s="155" t="s">
        <v>233</v>
      </c>
      <c r="M10" s="1145" t="str">
        <f>IF(入力!$D$37="","",入力!$D$37)</f>
        <v/>
      </c>
      <c r="N10" s="1145"/>
      <c r="O10" s="1145"/>
      <c r="P10" s="1145"/>
      <c r="Q10" s="156"/>
      <c r="R10" s="157"/>
      <c r="S10" s="1146" t="s">
        <v>234</v>
      </c>
      <c r="T10" s="1138"/>
      <c r="U10" s="1138"/>
      <c r="V10" s="1138"/>
      <c r="W10" s="1138"/>
      <c r="X10" s="1138"/>
      <c r="Y10" s="1149" t="s">
        <v>209</v>
      </c>
      <c r="Z10" s="1078"/>
      <c r="AA10" s="1176" t="str">
        <f>IF(入力!$C$31="","",入力!$C$31)</f>
        <v/>
      </c>
      <c r="AB10" s="1176"/>
      <c r="AC10" s="1078" t="s">
        <v>21</v>
      </c>
      <c r="AD10" s="1078" t="str">
        <f>IF(入力!$C$31="","",MONTH(入力!$C$31))</f>
        <v/>
      </c>
      <c r="AE10" s="1078"/>
      <c r="AF10" s="1078" t="s">
        <v>235</v>
      </c>
      <c r="AG10" s="1078" t="str">
        <f>IF(入力!$C$31="","",DAY(入力!$C$31))</f>
        <v/>
      </c>
      <c r="AH10" s="1078"/>
      <c r="AI10" s="1130" t="s">
        <v>56</v>
      </c>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row>
    <row r="11" spans="1:85" s="135" customFormat="1" ht="14.25" customHeight="1">
      <c r="B11" s="975"/>
      <c r="C11" s="1136"/>
      <c r="D11" s="1140"/>
      <c r="E11" s="1140"/>
      <c r="F11" s="1140"/>
      <c r="G11" s="1141"/>
      <c r="H11" s="1151" t="str">
        <f>IF(入力!$C$38="","",入力!$C$38)</f>
        <v/>
      </c>
      <c r="I11" s="1152"/>
      <c r="J11" s="1152"/>
      <c r="K11" s="1152"/>
      <c r="L11" s="1152"/>
      <c r="M11" s="1152"/>
      <c r="N11" s="1152"/>
      <c r="O11" s="1152"/>
      <c r="P11" s="1152"/>
      <c r="Q11" s="1152"/>
      <c r="R11" s="1153"/>
      <c r="S11" s="1147"/>
      <c r="T11" s="1148"/>
      <c r="U11" s="1148"/>
      <c r="V11" s="1148"/>
      <c r="W11" s="1148"/>
      <c r="X11" s="1148"/>
      <c r="Y11" s="1150"/>
      <c r="Z11" s="1084"/>
      <c r="AA11" s="1177"/>
      <c r="AB11" s="1177"/>
      <c r="AC11" s="1084"/>
      <c r="AD11" s="1084"/>
      <c r="AE11" s="1084"/>
      <c r="AF11" s="1084"/>
      <c r="AG11" s="1084"/>
      <c r="AH11" s="1084"/>
      <c r="AI11" s="1085"/>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row>
    <row r="12" spans="1:85" s="135" customFormat="1" ht="16.5" customHeight="1">
      <c r="B12" s="975"/>
      <c r="C12" s="1136"/>
      <c r="D12" s="1140"/>
      <c r="E12" s="1140"/>
      <c r="F12" s="1140"/>
      <c r="G12" s="1141"/>
      <c r="H12" s="1151"/>
      <c r="I12" s="1152"/>
      <c r="J12" s="1152"/>
      <c r="K12" s="1152"/>
      <c r="L12" s="1152"/>
      <c r="M12" s="1152"/>
      <c r="N12" s="1152"/>
      <c r="O12" s="1152"/>
      <c r="P12" s="1152"/>
      <c r="Q12" s="1152"/>
      <c r="R12" s="1153"/>
      <c r="S12" s="975" t="s">
        <v>237</v>
      </c>
      <c r="T12" s="976"/>
      <c r="U12" s="1114" t="s">
        <v>238</v>
      </c>
      <c r="V12" s="1087"/>
      <c r="W12" s="1087"/>
      <c r="X12" s="1087"/>
      <c r="Y12" s="1117" t="str">
        <f>IF(入力!$A$33="◎","○",IF(入力!$C$46="","○",""))</f>
        <v>○</v>
      </c>
      <c r="Z12" s="1118"/>
      <c r="AA12" s="1056" t="s">
        <v>236</v>
      </c>
      <c r="AB12" s="1057"/>
      <c r="AC12" s="1057"/>
      <c r="AD12" s="1057"/>
      <c r="AE12" s="1057"/>
      <c r="AF12" s="1057"/>
      <c r="AG12" s="1057"/>
      <c r="AH12" s="1057"/>
      <c r="AI12" s="105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row>
    <row r="13" spans="1:85" s="135" customFormat="1" ht="14.25" customHeight="1">
      <c r="B13" s="975"/>
      <c r="C13" s="1136"/>
      <c r="D13" s="1140"/>
      <c r="E13" s="1140"/>
      <c r="F13" s="1140"/>
      <c r="G13" s="1141"/>
      <c r="H13" s="1151"/>
      <c r="I13" s="1152"/>
      <c r="J13" s="1152"/>
      <c r="K13" s="1152"/>
      <c r="L13" s="1152"/>
      <c r="M13" s="1152"/>
      <c r="N13" s="1152"/>
      <c r="O13" s="1152"/>
      <c r="P13" s="1152"/>
      <c r="Q13" s="1152"/>
      <c r="R13" s="1153"/>
      <c r="S13" s="975"/>
      <c r="T13" s="976"/>
      <c r="U13" s="1114"/>
      <c r="V13" s="1087"/>
      <c r="W13" s="1087"/>
      <c r="X13" s="1087"/>
      <c r="Y13" s="158" t="s">
        <v>11</v>
      </c>
      <c r="Z13" s="1119" t="str">
        <f>IF(入力!$A$33="◎","",IF(入力!$C$45="","",入力!$C$45))</f>
        <v/>
      </c>
      <c r="AA13" s="1119"/>
      <c r="AB13" s="1119"/>
      <c r="AC13" s="159" t="s">
        <v>233</v>
      </c>
      <c r="AD13" s="1120" t="str">
        <f>IF(入力!$A$33="◎","",IF(入力!$D$45="","",入力!$D$45))</f>
        <v/>
      </c>
      <c r="AE13" s="1120"/>
      <c r="AF13" s="1120"/>
      <c r="AG13" s="1120"/>
      <c r="AH13" s="160"/>
      <c r="AI13" s="161"/>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row>
    <row r="14" spans="1:85" s="135" customFormat="1" ht="9" customHeight="1">
      <c r="B14" s="975"/>
      <c r="C14" s="1136"/>
      <c r="D14" s="1142"/>
      <c r="E14" s="1142"/>
      <c r="F14" s="1142"/>
      <c r="G14" s="1143"/>
      <c r="H14" s="1154"/>
      <c r="I14" s="1155"/>
      <c r="J14" s="1155"/>
      <c r="K14" s="1155"/>
      <c r="L14" s="1155"/>
      <c r="M14" s="1155"/>
      <c r="N14" s="1155"/>
      <c r="O14" s="1155"/>
      <c r="P14" s="1155"/>
      <c r="Q14" s="1155"/>
      <c r="R14" s="1156"/>
      <c r="S14" s="975"/>
      <c r="T14" s="976"/>
      <c r="U14" s="1114"/>
      <c r="V14" s="1087"/>
      <c r="W14" s="1087"/>
      <c r="X14" s="1087"/>
      <c r="Y14" s="1157" t="str">
        <f>IF(入力!$A$33="◎","",IF(入力!$C$46="","",入力!$C$46))</f>
        <v/>
      </c>
      <c r="Z14" s="1158"/>
      <c r="AA14" s="1158"/>
      <c r="AB14" s="1158"/>
      <c r="AC14" s="1158"/>
      <c r="AD14" s="1158"/>
      <c r="AE14" s="1158"/>
      <c r="AF14" s="1158"/>
      <c r="AG14" s="1158"/>
      <c r="AH14" s="1158"/>
      <c r="AI14" s="1159"/>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row>
    <row r="15" spans="1:85" s="135" customFormat="1" ht="9.75" customHeight="1">
      <c r="B15" s="975"/>
      <c r="C15" s="1136"/>
      <c r="D15" s="1163" t="s">
        <v>239</v>
      </c>
      <c r="E15" s="1163"/>
      <c r="F15" s="1163"/>
      <c r="G15" s="1163"/>
      <c r="H15" s="1164" t="str">
        <f>IF(入力!$A$33="",CONCATENATE(入力!$C$36,"　",入力!$D$36),CONCATENATE(入力!$I$36,"　",入力!$J$36))</f>
        <v>　</v>
      </c>
      <c r="I15" s="1165"/>
      <c r="J15" s="1165"/>
      <c r="K15" s="1165"/>
      <c r="L15" s="1165"/>
      <c r="M15" s="1165"/>
      <c r="N15" s="1165"/>
      <c r="O15" s="1165"/>
      <c r="P15" s="1165"/>
      <c r="Q15" s="1165"/>
      <c r="R15" s="1171" t="s">
        <v>240</v>
      </c>
      <c r="S15" s="975"/>
      <c r="T15" s="976"/>
      <c r="U15" s="1114"/>
      <c r="V15" s="1087"/>
      <c r="W15" s="1087"/>
      <c r="X15" s="1087"/>
      <c r="Y15" s="1157"/>
      <c r="Z15" s="1158"/>
      <c r="AA15" s="1158"/>
      <c r="AB15" s="1158"/>
      <c r="AC15" s="1158"/>
      <c r="AD15" s="1158"/>
      <c r="AE15" s="1158"/>
      <c r="AF15" s="1158"/>
      <c r="AG15" s="1158"/>
      <c r="AH15" s="1158"/>
      <c r="AI15" s="1159"/>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row>
    <row r="16" spans="1:85" s="135" customFormat="1" ht="13.5" customHeight="1">
      <c r="B16" s="975"/>
      <c r="C16" s="1136"/>
      <c r="D16" s="1142"/>
      <c r="E16" s="1142"/>
      <c r="F16" s="1142"/>
      <c r="G16" s="1142"/>
      <c r="H16" s="1166"/>
      <c r="I16" s="1167"/>
      <c r="J16" s="1167"/>
      <c r="K16" s="1167"/>
      <c r="L16" s="1167"/>
      <c r="M16" s="1167"/>
      <c r="N16" s="1167"/>
      <c r="O16" s="1167"/>
      <c r="P16" s="1167"/>
      <c r="Q16" s="1167"/>
      <c r="R16" s="1172"/>
      <c r="S16" s="975"/>
      <c r="T16" s="976"/>
      <c r="U16" s="1115"/>
      <c r="V16" s="1116"/>
      <c r="W16" s="1116"/>
      <c r="X16" s="1116"/>
      <c r="Y16" s="1160"/>
      <c r="Z16" s="1161"/>
      <c r="AA16" s="1161"/>
      <c r="AB16" s="1161"/>
      <c r="AC16" s="1161"/>
      <c r="AD16" s="1161"/>
      <c r="AE16" s="1161"/>
      <c r="AF16" s="1161"/>
      <c r="AG16" s="1161"/>
      <c r="AH16" s="1161"/>
      <c r="AI16" s="1162"/>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row>
    <row r="17" spans="1:59" ht="23.25" customHeight="1">
      <c r="A17" s="135"/>
      <c r="B17" s="975"/>
      <c r="C17" s="1136"/>
      <c r="D17" s="1108" t="s">
        <v>241</v>
      </c>
      <c r="E17" s="1108"/>
      <c r="F17" s="1108"/>
      <c r="G17" s="1173"/>
      <c r="H17" s="1110" t="str">
        <f>IF(入力!$C$39="","",入力!$C$39)</f>
        <v/>
      </c>
      <c r="I17" s="1111"/>
      <c r="J17" s="1111"/>
      <c r="K17" s="162" t="s">
        <v>233</v>
      </c>
      <c r="L17" s="1111" t="str">
        <f>IF(入力!$D$39="","",入力!$D$39)</f>
        <v/>
      </c>
      <c r="M17" s="1111"/>
      <c r="N17" s="1111"/>
      <c r="O17" s="163" t="s">
        <v>233</v>
      </c>
      <c r="P17" s="1174" t="str">
        <f>IF(入力!$E$39="","",入力!$E$39)</f>
        <v/>
      </c>
      <c r="Q17" s="1174"/>
      <c r="R17" s="1175"/>
      <c r="S17" s="975"/>
      <c r="T17" s="976"/>
      <c r="U17" s="1107" t="s">
        <v>243</v>
      </c>
      <c r="V17" s="1108"/>
      <c r="W17" s="1108"/>
      <c r="X17" s="1109"/>
      <c r="Y17" s="1100" t="str">
        <f>IF(入力!$C$20="","",CONCATENATE(入力!$C$20,"　",入力!$D$20))</f>
        <v/>
      </c>
      <c r="Z17" s="1101"/>
      <c r="AA17" s="1101"/>
      <c r="AB17" s="1101"/>
      <c r="AC17" s="1101"/>
      <c r="AD17" s="1101"/>
      <c r="AE17" s="1101"/>
      <c r="AF17" s="1101"/>
      <c r="AG17" s="1102" t="s">
        <v>82</v>
      </c>
      <c r="AH17" s="1103"/>
      <c r="AI17" s="164" t="str">
        <f>IF(入力!$I$20="","",入力!$I$20)</f>
        <v/>
      </c>
    </row>
    <row r="18" spans="1:59" ht="23.25" customHeight="1">
      <c r="A18" s="135"/>
      <c r="B18" s="977"/>
      <c r="C18" s="1137"/>
      <c r="D18" s="1168" t="s">
        <v>244</v>
      </c>
      <c r="E18" s="1168"/>
      <c r="F18" s="1168"/>
      <c r="G18" s="1169"/>
      <c r="H18" s="859" t="s">
        <v>245</v>
      </c>
      <c r="I18" s="860"/>
      <c r="J18" s="860"/>
      <c r="K18" s="860"/>
      <c r="L18" s="860"/>
      <c r="M18" s="860"/>
      <c r="N18" s="860"/>
      <c r="O18" s="1170"/>
      <c r="P18" s="1170"/>
      <c r="Q18" s="1170"/>
      <c r="R18" s="165" t="s">
        <v>197</v>
      </c>
      <c r="S18" s="977"/>
      <c r="T18" s="978"/>
      <c r="U18" s="1104" t="s">
        <v>246</v>
      </c>
      <c r="V18" s="1105"/>
      <c r="W18" s="1105"/>
      <c r="X18" s="1106"/>
      <c r="Y18" s="1121" t="str">
        <f>IF(入力!$E$43="","　　年　月　日",入力!$E$43)</f>
        <v>　　年　月　日</v>
      </c>
      <c r="Z18" s="1122"/>
      <c r="AA18" s="1122"/>
      <c r="AB18" s="1122"/>
      <c r="AC18" s="1122"/>
      <c r="AD18" s="1122"/>
      <c r="AE18" s="1122"/>
      <c r="AF18" s="167" t="str">
        <f>IF(入力!$J$43="","",入力!$J$43)</f>
        <v/>
      </c>
      <c r="AG18" s="168" t="s">
        <v>247</v>
      </c>
      <c r="AH18" s="167" t="str">
        <f>IF(入力!$K$43="","",入力!$K$43)</f>
        <v/>
      </c>
      <c r="AI18" s="169" t="s">
        <v>206</v>
      </c>
      <c r="AK18" s="859" t="s">
        <v>245</v>
      </c>
      <c r="AL18" s="860"/>
      <c r="AM18" s="860"/>
      <c r="AN18" s="860"/>
      <c r="AO18" s="860"/>
      <c r="AP18" s="860"/>
      <c r="AQ18" s="860"/>
      <c r="AS18" s="859" t="s">
        <v>245</v>
      </c>
      <c r="AT18" s="860"/>
      <c r="AU18" s="860"/>
      <c r="AV18" s="860"/>
      <c r="AW18" s="860"/>
      <c r="AX18" s="860"/>
      <c r="AY18" s="860"/>
      <c r="BA18" s="859" t="s">
        <v>245</v>
      </c>
      <c r="BB18" s="860"/>
      <c r="BC18" s="860"/>
      <c r="BD18" s="860"/>
      <c r="BE18" s="860"/>
      <c r="BF18" s="860"/>
      <c r="BG18" s="860"/>
    </row>
    <row r="19" spans="1:59" ht="14.25" customHeight="1">
      <c r="A19" s="135"/>
      <c r="B19" s="979" t="s">
        <v>248</v>
      </c>
      <c r="C19" s="1086"/>
      <c r="D19" s="980"/>
      <c r="E19" s="1089" t="s">
        <v>439</v>
      </c>
      <c r="F19" s="1091" t="s">
        <v>249</v>
      </c>
      <c r="G19" s="1092"/>
      <c r="H19" s="1092"/>
      <c r="I19" s="1092"/>
      <c r="J19" s="1092"/>
      <c r="K19" s="1092"/>
      <c r="L19" s="1092"/>
      <c r="M19" s="170"/>
      <c r="N19" s="1093" t="str">
        <f>IF(入力!$E$64="","",入力!$E$64)</f>
        <v/>
      </c>
      <c r="O19" s="1093"/>
      <c r="P19" s="1093"/>
      <c r="Q19" s="171" t="s">
        <v>250</v>
      </c>
      <c r="R19" s="172"/>
      <c r="S19" s="173">
        <v>3</v>
      </c>
      <c r="T19" s="1094" t="s">
        <v>251</v>
      </c>
      <c r="U19" s="1095"/>
      <c r="V19" s="1095"/>
      <c r="W19" s="1095"/>
      <c r="X19" s="1095"/>
      <c r="Y19" s="1095"/>
      <c r="Z19" s="1095"/>
      <c r="AA19" s="1095"/>
      <c r="AB19" s="1095"/>
      <c r="AC19" s="1095"/>
      <c r="AD19" s="1095"/>
      <c r="AE19" s="1095"/>
      <c r="AF19" s="1095"/>
      <c r="AG19" s="1095"/>
      <c r="AH19" s="1095"/>
      <c r="AI19" s="1096"/>
    </row>
    <row r="20" spans="1:59" ht="14.25" customHeight="1">
      <c r="A20" s="135"/>
      <c r="B20" s="981"/>
      <c r="C20" s="1087"/>
      <c r="D20" s="982"/>
      <c r="E20" s="1090"/>
      <c r="F20" s="1097" t="s">
        <v>252</v>
      </c>
      <c r="G20" s="1098"/>
      <c r="H20" s="1098"/>
      <c r="I20" s="1098"/>
      <c r="J20" s="1098"/>
      <c r="K20" s="1098"/>
      <c r="L20" s="1098"/>
      <c r="M20" s="174"/>
      <c r="N20" s="1099" t="str">
        <f>IF(入力!$E$65="","",入力!$E$65)</f>
        <v/>
      </c>
      <c r="O20" s="1099"/>
      <c r="P20" s="1099"/>
      <c r="Q20" s="175" t="s">
        <v>250</v>
      </c>
      <c r="R20" s="176"/>
      <c r="S20" s="1090" t="s">
        <v>441</v>
      </c>
      <c r="T20" s="1124" t="s">
        <v>253</v>
      </c>
      <c r="U20" s="1125"/>
      <c r="V20" s="1125"/>
      <c r="W20" s="1126" t="str">
        <f>IF(入力!$D$66="","",入力!$D$66)</f>
        <v/>
      </c>
      <c r="X20" s="1126"/>
      <c r="Y20" s="1126"/>
      <c r="Z20" s="1126"/>
      <c r="AA20" s="1126"/>
      <c r="AB20" s="1126"/>
      <c r="AC20" s="1126"/>
      <c r="AD20" s="1126"/>
      <c r="AE20" s="1126"/>
      <c r="AF20" s="1126"/>
      <c r="AG20" s="1126"/>
      <c r="AH20" s="1126"/>
      <c r="AI20" s="1127"/>
      <c r="AK20" s="861" t="s">
        <v>256</v>
      </c>
      <c r="AL20" s="861"/>
      <c r="AM20" s="861"/>
      <c r="AN20" s="861"/>
      <c r="AO20" s="861"/>
      <c r="AP20" s="861"/>
      <c r="AQ20" s="861"/>
      <c r="AR20" s="861"/>
      <c r="AS20" s="861"/>
      <c r="AT20" s="861"/>
      <c r="AU20" s="861"/>
      <c r="AV20" s="861"/>
    </row>
    <row r="21" spans="1:59" ht="15.6" customHeight="1">
      <c r="A21" s="135"/>
      <c r="B21" s="994"/>
      <c r="C21" s="1088"/>
      <c r="D21" s="995"/>
      <c r="E21" s="177" t="s">
        <v>440</v>
      </c>
      <c r="F21" s="1065" t="s">
        <v>254</v>
      </c>
      <c r="G21" s="1066"/>
      <c r="H21" s="1066"/>
      <c r="I21" s="1066"/>
      <c r="J21" s="1066"/>
      <c r="K21" s="1066"/>
      <c r="L21" s="1066"/>
      <c r="M21" s="1066"/>
      <c r="N21" s="1066"/>
      <c r="O21" s="1066"/>
      <c r="P21" s="1066"/>
      <c r="Q21" s="1066"/>
      <c r="R21" s="1067"/>
      <c r="S21" s="1123"/>
      <c r="T21" s="1082"/>
      <c r="U21" s="1083"/>
      <c r="V21" s="1083"/>
      <c r="W21" s="1128"/>
      <c r="X21" s="1128"/>
      <c r="Y21" s="1128"/>
      <c r="Z21" s="1128"/>
      <c r="AA21" s="1128"/>
      <c r="AB21" s="1128"/>
      <c r="AC21" s="1128"/>
      <c r="AD21" s="1128"/>
      <c r="AE21" s="1128"/>
      <c r="AF21" s="1128"/>
      <c r="AG21" s="1128"/>
      <c r="AH21" s="1128"/>
      <c r="AI21" s="1129"/>
      <c r="AK21" s="861" t="s">
        <v>256</v>
      </c>
      <c r="AL21" s="861"/>
      <c r="AM21" s="861"/>
      <c r="AN21" s="861"/>
      <c r="AO21" s="861"/>
      <c r="AP21" s="861"/>
      <c r="AQ21" s="861"/>
      <c r="AR21" s="861"/>
      <c r="AS21" s="861"/>
      <c r="AT21" s="861"/>
      <c r="AU21" s="861"/>
      <c r="AV21" s="861"/>
    </row>
    <row r="22" spans="1:59" ht="16.5" customHeight="1">
      <c r="A22" s="135"/>
      <c r="B22" s="1068" t="s">
        <v>255</v>
      </c>
      <c r="C22" s="1069"/>
      <c r="D22" s="1070"/>
      <c r="E22" s="1077" t="str">
        <f>IF(入力!$C$57="","",入力!$C$57)</f>
        <v/>
      </c>
      <c r="F22" s="1078"/>
      <c r="G22" s="1078"/>
      <c r="H22" s="1078"/>
      <c r="I22" s="861" t="s">
        <v>256</v>
      </c>
      <c r="J22" s="861"/>
      <c r="K22" s="861"/>
      <c r="L22" s="861"/>
      <c r="M22" s="861"/>
      <c r="N22" s="861"/>
      <c r="O22" s="861"/>
      <c r="P22" s="861"/>
      <c r="Q22" s="861"/>
      <c r="R22" s="861"/>
      <c r="S22" s="861"/>
      <c r="T22" s="861"/>
      <c r="U22" s="178"/>
      <c r="V22" s="1079" t="s">
        <v>257</v>
      </c>
      <c r="W22" s="1080"/>
      <c r="X22" s="1080"/>
      <c r="Y22" s="1080"/>
      <c r="Z22" s="1081" t="str">
        <f>IF(入力!$C$59="","",CONCATENATE(MID(入力!$C$59,2,2),8))</f>
        <v/>
      </c>
      <c r="AA22" s="1081"/>
      <c r="AB22" s="1081"/>
      <c r="AC22" s="1081"/>
      <c r="AD22" s="1081"/>
      <c r="AE22" s="1078" t="s">
        <v>258</v>
      </c>
      <c r="AF22" s="1078"/>
      <c r="AG22" s="1078"/>
      <c r="AH22" s="1078"/>
      <c r="AI22" s="1130"/>
      <c r="AK22" s="861" t="s">
        <v>256</v>
      </c>
      <c r="AL22" s="861"/>
      <c r="AM22" s="861"/>
      <c r="AN22" s="861"/>
      <c r="AO22" s="861"/>
      <c r="AP22" s="861"/>
      <c r="AQ22" s="861"/>
      <c r="AR22" s="861"/>
      <c r="AS22" s="861"/>
      <c r="AT22" s="861"/>
      <c r="AU22" s="861"/>
      <c r="AV22" s="861"/>
    </row>
    <row r="23" spans="1:59" ht="18" customHeight="1">
      <c r="A23" s="135"/>
      <c r="B23" s="1071"/>
      <c r="C23" s="1072"/>
      <c r="D23" s="1073"/>
      <c r="E23" s="1110" t="str">
        <f>IF(入力!$E$57="","",入力!$E$57)</f>
        <v/>
      </c>
      <c r="F23" s="1111"/>
      <c r="G23" s="1111"/>
      <c r="H23" s="1111"/>
      <c r="I23" s="939" t="s">
        <v>259</v>
      </c>
      <c r="J23" s="1112"/>
      <c r="K23" s="1113" t="s">
        <v>260</v>
      </c>
      <c r="L23" s="1113"/>
      <c r="M23" s="1113"/>
      <c r="N23" s="1131" t="s">
        <v>261</v>
      </c>
      <c r="O23" s="1131"/>
      <c r="P23" s="1131"/>
      <c r="Q23" s="1132" t="str">
        <f>IF(入力!$I$57="","",入力!$I$57)</f>
        <v/>
      </c>
      <c r="R23" s="1132"/>
      <c r="S23" s="1132"/>
      <c r="T23" s="1132"/>
      <c r="U23" s="1133"/>
      <c r="V23" s="1134"/>
      <c r="W23" s="1113"/>
      <c r="X23" s="1113"/>
      <c r="Y23" s="1113"/>
      <c r="Z23" s="180"/>
      <c r="AA23" s="939" t="s">
        <v>41</v>
      </c>
      <c r="AB23" s="939"/>
      <c r="AC23" s="939"/>
      <c r="AD23" s="1132" t="str">
        <f>IF(入力!$E$59="","",入力!$E$59)</f>
        <v/>
      </c>
      <c r="AE23" s="1132"/>
      <c r="AF23" s="1132"/>
      <c r="AG23" s="1132"/>
      <c r="AH23" s="1132"/>
      <c r="AI23" s="1133"/>
      <c r="AK23" s="861" t="s">
        <v>256</v>
      </c>
      <c r="AL23" s="861"/>
      <c r="AM23" s="861"/>
      <c r="AN23" s="861"/>
      <c r="AO23" s="861"/>
      <c r="AP23" s="861"/>
      <c r="AQ23" s="861"/>
      <c r="AR23" s="861"/>
      <c r="AS23" s="861"/>
      <c r="AT23" s="861"/>
      <c r="AU23" s="861"/>
      <c r="AV23" s="861"/>
    </row>
    <row r="24" spans="1:59" ht="18" customHeight="1">
      <c r="A24" s="135"/>
      <c r="B24" s="1074"/>
      <c r="C24" s="1075"/>
      <c r="D24" s="1076"/>
      <c r="E24" s="1082" t="s">
        <v>262</v>
      </c>
      <c r="F24" s="1083"/>
      <c r="G24" s="1083"/>
      <c r="H24" s="1083"/>
      <c r="I24" s="1083"/>
      <c r="J24" s="1083"/>
      <c r="K24" s="1084" t="str">
        <f>IF(入力!$I$57="","",CONCATENATE(入力!$C$61,"　",入力!$D$61))</f>
        <v/>
      </c>
      <c r="L24" s="1084"/>
      <c r="M24" s="1084"/>
      <c r="N24" s="1084"/>
      <c r="O24" s="1084"/>
      <c r="P24" s="1084"/>
      <c r="Q24" s="1084"/>
      <c r="R24" s="1084"/>
      <c r="S24" s="1084"/>
      <c r="T24" s="1084"/>
      <c r="U24" s="1085"/>
      <c r="V24" s="1082" t="s">
        <v>262</v>
      </c>
      <c r="W24" s="1083"/>
      <c r="X24" s="1083"/>
      <c r="Y24" s="1083"/>
      <c r="Z24" s="1083"/>
      <c r="AA24" s="1083"/>
      <c r="AB24" s="1084" t="str">
        <f>IF(入力!$E$59="","",CONCATENATE(入力!$C$61,"　",入力!$D$61))</f>
        <v/>
      </c>
      <c r="AC24" s="1084"/>
      <c r="AD24" s="1084"/>
      <c r="AE24" s="1084"/>
      <c r="AF24" s="1084"/>
      <c r="AG24" s="1084"/>
      <c r="AH24" s="1084"/>
      <c r="AI24" s="1085"/>
      <c r="AK24" s="861" t="s">
        <v>256</v>
      </c>
      <c r="AL24" s="861"/>
      <c r="AM24" s="861"/>
      <c r="AN24" s="861"/>
      <c r="AO24" s="861"/>
      <c r="AP24" s="861"/>
      <c r="AQ24" s="861"/>
      <c r="AR24" s="861"/>
      <c r="AS24" s="861"/>
      <c r="AT24" s="861"/>
      <c r="AU24" s="861"/>
      <c r="AV24" s="861"/>
    </row>
    <row r="25" spans="1:59" ht="19.5" customHeight="1">
      <c r="A25" s="135"/>
      <c r="B25" s="181" t="s">
        <v>263</v>
      </c>
      <c r="C25" s="182"/>
      <c r="D25" s="183"/>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K25" s="861" t="s">
        <v>256</v>
      </c>
      <c r="AL25" s="861"/>
      <c r="AM25" s="861"/>
      <c r="AN25" s="861"/>
      <c r="AO25" s="861"/>
      <c r="AP25" s="861"/>
      <c r="AQ25" s="861"/>
      <c r="AR25" s="861"/>
      <c r="AS25" s="861"/>
      <c r="AT25" s="861"/>
      <c r="AU25" s="861"/>
      <c r="AV25" s="861"/>
    </row>
    <row r="26" spans="1:59" ht="25.5" customHeight="1">
      <c r="A26" s="135"/>
      <c r="B26" s="1051" t="s">
        <v>264</v>
      </c>
      <c r="C26" s="1052"/>
      <c r="D26" s="1053"/>
      <c r="E26" s="1054" t="s">
        <v>6</v>
      </c>
      <c r="F26" s="1055"/>
      <c r="G26" s="1056" t="str">
        <f>IF(入力!$C$54="","",CONCATENATE(入力!$C$54,"　",入力!$D$54))</f>
        <v/>
      </c>
      <c r="H26" s="1057"/>
      <c r="I26" s="1057"/>
      <c r="J26" s="1057"/>
      <c r="K26" s="1057"/>
      <c r="L26" s="1057"/>
      <c r="M26" s="1058"/>
      <c r="N26" s="1059" t="s">
        <v>22</v>
      </c>
      <c r="O26" s="1060"/>
      <c r="P26" s="1061" t="str">
        <f>IF(入力!$F$54="","",入力!$F$54)</f>
        <v/>
      </c>
      <c r="Q26" s="1061"/>
      <c r="R26" s="1062"/>
      <c r="S26" s="184" t="s">
        <v>265</v>
      </c>
      <c r="T26" s="1054" t="s">
        <v>266</v>
      </c>
      <c r="U26" s="1055"/>
      <c r="V26" s="1055"/>
      <c r="W26" s="1055"/>
      <c r="X26" s="1055"/>
      <c r="Y26" s="1055"/>
      <c r="Z26" s="857" t="str">
        <f>IF(入力!$H$54="","",入力!$H$54)</f>
        <v/>
      </c>
      <c r="AA26" s="857"/>
      <c r="AB26" s="857"/>
      <c r="AC26" s="857"/>
      <c r="AD26" s="857"/>
      <c r="AE26" s="857"/>
      <c r="AF26" s="857"/>
      <c r="AG26" s="857"/>
      <c r="AH26" s="857"/>
      <c r="AI26" s="858"/>
    </row>
    <row r="27" spans="1:59" ht="3" customHeight="1">
      <c r="A27" s="135"/>
      <c r="B27" s="185"/>
      <c r="C27" s="186"/>
      <c r="D27" s="186"/>
      <c r="E27" s="186"/>
      <c r="F27" s="186"/>
      <c r="G27" s="183"/>
      <c r="H27" s="183"/>
      <c r="I27" s="183"/>
      <c r="J27" s="183"/>
      <c r="K27" s="183"/>
      <c r="L27" s="187"/>
      <c r="M27" s="187"/>
      <c r="N27" s="188"/>
      <c r="O27" s="188"/>
      <c r="P27" s="183"/>
      <c r="Q27" s="183"/>
      <c r="R27" s="183"/>
      <c r="S27" s="189"/>
      <c r="T27" s="185"/>
      <c r="U27" s="186"/>
      <c r="V27" s="186"/>
      <c r="W27" s="186"/>
      <c r="X27" s="186"/>
      <c r="Y27" s="186"/>
      <c r="Z27" s="190"/>
      <c r="AA27" s="190"/>
      <c r="AB27" s="190"/>
      <c r="AC27" s="190"/>
      <c r="AD27" s="190"/>
      <c r="AE27" s="190"/>
      <c r="AF27" s="190"/>
      <c r="AG27" s="190"/>
      <c r="AH27" s="190"/>
      <c r="AI27" s="190"/>
    </row>
    <row r="28" spans="1:59" ht="16.149999999999999" customHeight="1">
      <c r="A28" s="135"/>
      <c r="B28" s="919" t="s">
        <v>194</v>
      </c>
      <c r="C28" s="920"/>
      <c r="D28" s="920"/>
      <c r="E28" s="1032"/>
      <c r="F28" s="1033" t="s">
        <v>209</v>
      </c>
      <c r="G28" s="1034"/>
      <c r="H28" s="202" t="str">
        <f>IF(入力!$C15="","",入力!$C$15)</f>
        <v/>
      </c>
      <c r="I28" s="193" t="s">
        <v>116</v>
      </c>
      <c r="J28" s="192" t="str">
        <f>IF(入力!$C$15="","",MONTH(入力!$C$15))</f>
        <v/>
      </c>
      <c r="K28" s="179" t="s">
        <v>117</v>
      </c>
      <c r="L28" s="192" t="str">
        <f>IF(入力!$C$15="","",DAY(入力!$C$15))</f>
        <v/>
      </c>
      <c r="M28" s="179" t="s">
        <v>183</v>
      </c>
      <c r="N28" s="191" t="s">
        <v>267</v>
      </c>
      <c r="O28" s="179" t="str">
        <f>IF(入力!$E$15="","",入力!$E$15)</f>
        <v/>
      </c>
      <c r="P28" s="193" t="s">
        <v>197</v>
      </c>
      <c r="Q28" s="1035" t="s">
        <v>268</v>
      </c>
      <c r="R28" s="1036"/>
      <c r="S28" s="1037" t="str">
        <f>IF(入力!$F$15="","",CONCATENATE(入力!$F$15,入力!$G$15,入力!$H$15))</f>
        <v/>
      </c>
      <c r="T28" s="1038"/>
      <c r="U28" s="1038"/>
      <c r="V28" s="1039"/>
      <c r="W28" s="1040" t="s">
        <v>269</v>
      </c>
      <c r="X28" s="1041"/>
      <c r="Y28" s="1041"/>
      <c r="Z28" s="1041"/>
      <c r="AA28" s="1041"/>
      <c r="AB28" s="1042"/>
      <c r="AC28" s="1046" t="s">
        <v>270</v>
      </c>
      <c r="AD28" s="1047"/>
      <c r="AE28" s="1047"/>
      <c r="AF28" s="1047"/>
      <c r="AG28" s="1047"/>
      <c r="AH28" s="1047"/>
      <c r="AI28" s="1048"/>
    </row>
    <row r="29" spans="1:59" ht="16.149999999999999" customHeight="1">
      <c r="A29" s="135"/>
      <c r="B29" s="924" t="s">
        <v>271</v>
      </c>
      <c r="C29" s="925"/>
      <c r="D29" s="925"/>
      <c r="E29" s="1005"/>
      <c r="F29" s="1006" t="str">
        <f>IF(入力!$C$22="","",入力!$C$22)</f>
        <v/>
      </c>
      <c r="G29" s="960"/>
      <c r="H29" s="960"/>
      <c r="I29" s="960"/>
      <c r="J29" s="960"/>
      <c r="K29" s="960"/>
      <c r="L29" s="960"/>
      <c r="M29" s="960"/>
      <c r="N29" s="960"/>
      <c r="O29" s="960"/>
      <c r="P29" s="960"/>
      <c r="Q29" s="960"/>
      <c r="R29" s="960"/>
      <c r="S29" s="960"/>
      <c r="T29" s="960"/>
      <c r="U29" s="960"/>
      <c r="V29" s="1007"/>
      <c r="W29" s="1043"/>
      <c r="X29" s="1044"/>
      <c r="Y29" s="1044"/>
      <c r="Z29" s="1044"/>
      <c r="AA29" s="1044"/>
      <c r="AB29" s="1045"/>
      <c r="AC29" s="1049" t="s">
        <v>272</v>
      </c>
      <c r="AD29" s="1050"/>
      <c r="AE29" s="1063"/>
      <c r="AF29" s="1063"/>
      <c r="AG29" s="1063"/>
      <c r="AH29" s="1063"/>
      <c r="AI29" s="1064"/>
    </row>
    <row r="30" spans="1:59" ht="16.149999999999999" customHeight="1">
      <c r="A30" s="135"/>
      <c r="B30" s="924" t="s">
        <v>86</v>
      </c>
      <c r="C30" s="925"/>
      <c r="D30" s="925"/>
      <c r="E30" s="1005"/>
      <c r="F30" s="1006" t="str">
        <f>IF(入力!$C$21="","",入力!$C$21)</f>
        <v/>
      </c>
      <c r="G30" s="960"/>
      <c r="H30" s="960"/>
      <c r="I30" s="960"/>
      <c r="J30" s="960"/>
      <c r="K30" s="960"/>
      <c r="L30" s="960"/>
      <c r="M30" s="960"/>
      <c r="N30" s="960"/>
      <c r="O30" s="960"/>
      <c r="P30" s="960"/>
      <c r="Q30" s="960"/>
      <c r="R30" s="960"/>
      <c r="S30" s="960"/>
      <c r="T30" s="960"/>
      <c r="U30" s="960"/>
      <c r="V30" s="1007"/>
      <c r="W30" s="944" t="s">
        <v>273</v>
      </c>
      <c r="X30" s="1008"/>
      <c r="Y30" s="1008"/>
      <c r="Z30" s="1008"/>
      <c r="AA30" s="1008"/>
      <c r="AB30" s="1009"/>
      <c r="AC30" s="1013" t="s">
        <v>274</v>
      </c>
      <c r="AD30" s="1014"/>
      <c r="AE30" s="1014"/>
      <c r="AF30" s="1014"/>
      <c r="AG30" s="1017" t="s">
        <v>275</v>
      </c>
      <c r="AH30" s="1017"/>
      <c r="AI30" s="1018"/>
    </row>
    <row r="31" spans="1:59" ht="16.149999999999999" customHeight="1">
      <c r="A31" s="135"/>
      <c r="B31" s="1021" t="s">
        <v>276</v>
      </c>
      <c r="C31" s="1022"/>
      <c r="D31" s="1022"/>
      <c r="E31" s="1023"/>
      <c r="F31" s="1024" t="str">
        <f>IF(入力!$I$15="","",入力!$I$15)</f>
        <v/>
      </c>
      <c r="G31" s="1025"/>
      <c r="H31" s="1025"/>
      <c r="I31" s="1025"/>
      <c r="J31" s="1025"/>
      <c r="K31" s="1025"/>
      <c r="L31" s="1025"/>
      <c r="M31" s="1026"/>
      <c r="N31" s="1027" t="s">
        <v>277</v>
      </c>
      <c r="O31" s="1028"/>
      <c r="P31" s="1028"/>
      <c r="Q31" s="1029"/>
      <c r="R31" s="1030" t="str">
        <f>IF(入力!$K$21="","",入力!$K$21)</f>
        <v/>
      </c>
      <c r="S31" s="1031"/>
      <c r="T31" s="1031"/>
      <c r="U31" s="1031"/>
      <c r="V31" s="166" t="s">
        <v>278</v>
      </c>
      <c r="W31" s="1010"/>
      <c r="X31" s="1011"/>
      <c r="Y31" s="1011"/>
      <c r="Z31" s="1011"/>
      <c r="AA31" s="1011"/>
      <c r="AB31" s="1012"/>
      <c r="AC31" s="1015"/>
      <c r="AD31" s="1016"/>
      <c r="AE31" s="1016"/>
      <c r="AF31" s="1016"/>
      <c r="AG31" s="1019"/>
      <c r="AH31" s="1019"/>
      <c r="AI31" s="1020"/>
    </row>
    <row r="32" spans="1:59" ht="15.75" customHeight="1">
      <c r="A32" s="135"/>
      <c r="B32" s="973" t="s">
        <v>279</v>
      </c>
      <c r="C32" s="974"/>
      <c r="D32" s="979" t="s">
        <v>280</v>
      </c>
      <c r="E32" s="980"/>
      <c r="F32" s="983" t="str">
        <f>IF(入力!$C$23="","",CONCATENATE(入力!$C$23,入力!$C$25))</f>
        <v/>
      </c>
      <c r="G32" s="984"/>
      <c r="H32" s="984"/>
      <c r="I32" s="984"/>
      <c r="J32" s="984"/>
      <c r="K32" s="984"/>
      <c r="L32" s="984"/>
      <c r="M32" s="984"/>
      <c r="N32" s="984"/>
      <c r="O32" s="984"/>
      <c r="P32" s="984"/>
      <c r="Q32" s="984"/>
      <c r="R32" s="984"/>
      <c r="S32" s="984"/>
      <c r="T32" s="984"/>
      <c r="U32" s="984"/>
      <c r="V32" s="984"/>
      <c r="W32" s="984"/>
      <c r="X32" s="984"/>
      <c r="Y32" s="984"/>
      <c r="Z32" s="984"/>
      <c r="AA32" s="984"/>
      <c r="AB32" s="984"/>
      <c r="AC32" s="984"/>
      <c r="AD32" s="984"/>
      <c r="AE32" s="984"/>
      <c r="AF32" s="984"/>
      <c r="AG32" s="984"/>
      <c r="AH32" s="984"/>
      <c r="AI32" s="985"/>
    </row>
    <row r="33" spans="1:85" s="135" customFormat="1" ht="13.5" customHeight="1">
      <c r="B33" s="975"/>
      <c r="C33" s="976"/>
      <c r="D33" s="981"/>
      <c r="E33" s="982"/>
      <c r="F33" s="986"/>
      <c r="G33" s="987"/>
      <c r="H33" s="987"/>
      <c r="I33" s="987"/>
      <c r="J33" s="987"/>
      <c r="K33" s="987"/>
      <c r="L33" s="987"/>
      <c r="M33" s="987"/>
      <c r="N33" s="987"/>
      <c r="O33" s="987"/>
      <c r="P33" s="987"/>
      <c r="Q33" s="987"/>
      <c r="R33" s="987"/>
      <c r="S33" s="987"/>
      <c r="T33" s="987"/>
      <c r="U33" s="987"/>
      <c r="V33" s="987"/>
      <c r="W33" s="987"/>
      <c r="X33" s="987"/>
      <c r="Y33" s="987"/>
      <c r="Z33" s="987"/>
      <c r="AA33" s="987"/>
      <c r="AB33" s="987"/>
      <c r="AC33" s="987"/>
      <c r="AD33" s="987"/>
      <c r="AE33" s="987"/>
      <c r="AF33" s="987"/>
      <c r="AG33" s="987"/>
      <c r="AH33" s="987"/>
      <c r="AI33" s="98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row>
    <row r="34" spans="1:85" s="135" customFormat="1" ht="13.5" customHeight="1">
      <c r="B34" s="975"/>
      <c r="C34" s="976"/>
      <c r="D34" s="981"/>
      <c r="E34" s="982"/>
      <c r="F34" s="986"/>
      <c r="G34" s="987"/>
      <c r="H34" s="987"/>
      <c r="I34" s="987"/>
      <c r="J34" s="987"/>
      <c r="K34" s="987"/>
      <c r="L34" s="987"/>
      <c r="M34" s="987"/>
      <c r="N34" s="987"/>
      <c r="O34" s="987"/>
      <c r="P34" s="987"/>
      <c r="Q34" s="987"/>
      <c r="R34" s="987"/>
      <c r="S34" s="987"/>
      <c r="T34" s="987"/>
      <c r="U34" s="987"/>
      <c r="V34" s="987"/>
      <c r="W34" s="987"/>
      <c r="X34" s="987"/>
      <c r="Y34" s="987"/>
      <c r="Z34" s="987"/>
      <c r="AA34" s="987"/>
      <c r="AB34" s="987"/>
      <c r="AC34" s="987"/>
      <c r="AD34" s="987"/>
      <c r="AE34" s="987"/>
      <c r="AF34" s="987"/>
      <c r="AG34" s="987"/>
      <c r="AH34" s="987"/>
      <c r="AI34" s="98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row>
    <row r="35" spans="1:85" s="135" customFormat="1" ht="13.5" customHeight="1">
      <c r="B35" s="975"/>
      <c r="C35" s="976"/>
      <c r="D35" s="981"/>
      <c r="E35" s="982"/>
      <c r="F35" s="989"/>
      <c r="G35" s="990"/>
      <c r="H35" s="990"/>
      <c r="I35" s="990"/>
      <c r="J35" s="990"/>
      <c r="K35" s="990"/>
      <c r="L35" s="990"/>
      <c r="M35" s="990"/>
      <c r="N35" s="990"/>
      <c r="O35" s="990"/>
      <c r="P35" s="990"/>
      <c r="Q35" s="990"/>
      <c r="R35" s="990"/>
      <c r="S35" s="990"/>
      <c r="T35" s="990"/>
      <c r="U35" s="990"/>
      <c r="V35" s="990"/>
      <c r="W35" s="990"/>
      <c r="X35" s="990"/>
      <c r="Y35" s="990"/>
      <c r="Z35" s="990"/>
      <c r="AA35" s="990"/>
      <c r="AB35" s="990"/>
      <c r="AC35" s="990"/>
      <c r="AD35" s="990"/>
      <c r="AE35" s="990"/>
      <c r="AF35" s="990"/>
      <c r="AG35" s="990"/>
      <c r="AH35" s="990"/>
      <c r="AI35" s="991"/>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row>
    <row r="36" spans="1:85" s="135" customFormat="1" ht="17.25" customHeight="1">
      <c r="B36" s="975"/>
      <c r="C36" s="976"/>
      <c r="D36" s="992" t="s">
        <v>281</v>
      </c>
      <c r="E36" s="993"/>
      <c r="F36" s="996" t="s">
        <v>282</v>
      </c>
      <c r="G36" s="957"/>
      <c r="H36" s="957"/>
      <c r="I36" s="957"/>
      <c r="J36" s="957"/>
      <c r="K36" s="958"/>
      <c r="L36" s="997" t="str">
        <f>IF(入力!$C$72="","",入力!$C$72)</f>
        <v/>
      </c>
      <c r="M36" s="997"/>
      <c r="N36" s="997"/>
      <c r="O36" s="997"/>
      <c r="P36" s="997"/>
      <c r="Q36" s="997"/>
      <c r="R36" s="997"/>
      <c r="S36" s="997"/>
      <c r="T36" s="997"/>
      <c r="U36" s="997"/>
      <c r="V36" s="997"/>
      <c r="W36" s="997"/>
      <c r="X36" s="997"/>
      <c r="Y36" s="997"/>
      <c r="Z36" s="997"/>
      <c r="AA36" s="997"/>
      <c r="AB36" s="997"/>
      <c r="AC36" s="997"/>
      <c r="AD36" s="997"/>
      <c r="AE36" s="997"/>
      <c r="AF36" s="997"/>
      <c r="AG36" s="997"/>
      <c r="AH36" s="997"/>
      <c r="AI36" s="998"/>
      <c r="AJ36" s="138"/>
      <c r="AK36" s="138"/>
      <c r="AL36" s="138"/>
      <c r="AM36" s="138"/>
      <c r="AN36" s="138"/>
      <c r="AO36" s="138"/>
      <c r="AP36" s="138"/>
      <c r="AQ36" s="138"/>
      <c r="AR36" s="138"/>
      <c r="AS36" s="138"/>
      <c r="AT36" s="138"/>
      <c r="AU36" s="138"/>
      <c r="AV36" s="138"/>
      <c r="AW36" s="138"/>
      <c r="AX36" s="138"/>
      <c r="AY36" s="138"/>
      <c r="AZ36" s="138"/>
      <c r="BA36" s="138"/>
      <c r="BB36" s="138"/>
      <c r="BC36" s="138"/>
      <c r="BD36" s="138"/>
      <c r="BE36" s="138"/>
      <c r="BF36" s="138"/>
      <c r="BG36" s="138"/>
      <c r="BH36" s="138"/>
      <c r="BI36" s="138"/>
      <c r="BJ36" s="138"/>
      <c r="BK36" s="138"/>
      <c r="BL36" s="138"/>
      <c r="BM36" s="138"/>
      <c r="BN36" s="138"/>
      <c r="BO36" s="138"/>
      <c r="BP36" s="138"/>
      <c r="BQ36" s="138"/>
      <c r="BR36" s="138"/>
      <c r="BS36" s="138"/>
      <c r="BT36" s="138"/>
      <c r="BU36" s="138"/>
      <c r="BV36" s="138"/>
      <c r="BW36" s="138"/>
      <c r="BX36" s="138"/>
      <c r="BY36" s="138"/>
      <c r="BZ36" s="138"/>
      <c r="CA36" s="138"/>
      <c r="CB36" s="138"/>
      <c r="CC36" s="138"/>
      <c r="CD36" s="138"/>
      <c r="CE36" s="138"/>
      <c r="CF36" s="138"/>
      <c r="CG36" s="138"/>
    </row>
    <row r="37" spans="1:85" s="135" customFormat="1" ht="17.25" customHeight="1">
      <c r="B37" s="975"/>
      <c r="C37" s="976"/>
      <c r="D37" s="981"/>
      <c r="E37" s="982"/>
      <c r="F37" s="956" t="s">
        <v>283</v>
      </c>
      <c r="G37" s="957"/>
      <c r="H37" s="957"/>
      <c r="I37" s="957"/>
      <c r="J37" s="957"/>
      <c r="K37" s="958"/>
      <c r="L37" s="999" t="str">
        <f>IF(入力!$C$73="","",入力!$C$73)</f>
        <v/>
      </c>
      <c r="M37" s="1000"/>
      <c r="N37" s="1000"/>
      <c r="O37" s="1000"/>
      <c r="P37" s="1000"/>
      <c r="Q37" s="1000"/>
      <c r="R37" s="1000"/>
      <c r="S37" s="1000"/>
      <c r="T37" s="1000"/>
      <c r="U37" s="1000"/>
      <c r="V37" s="1000"/>
      <c r="W37" s="1001"/>
      <c r="X37" s="962" t="s">
        <v>284</v>
      </c>
      <c r="Y37" s="963"/>
      <c r="Z37" s="964"/>
      <c r="AA37" s="862" t="str">
        <f>IF(入力!$C$74="","　月　日",入力!$C$74)</f>
        <v>　月　日</v>
      </c>
      <c r="AB37" s="863"/>
      <c r="AC37" s="863"/>
      <c r="AD37" s="863"/>
      <c r="AE37" s="194" t="s">
        <v>285</v>
      </c>
      <c r="AF37" s="863" t="str">
        <f>IF(入力!$F$74="","　月　日",入力!$F$74)</f>
        <v>　月　日</v>
      </c>
      <c r="AG37" s="863"/>
      <c r="AH37" s="863"/>
      <c r="AI37" s="864"/>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8"/>
      <c r="BM37" s="138"/>
      <c r="BN37" s="138"/>
      <c r="BO37" s="138"/>
      <c r="BP37" s="138"/>
      <c r="BQ37" s="138"/>
      <c r="BR37" s="138"/>
      <c r="BS37" s="138"/>
      <c r="BT37" s="138"/>
      <c r="BU37" s="138"/>
      <c r="BV37" s="138"/>
      <c r="BW37" s="138"/>
      <c r="BX37" s="138"/>
      <c r="BY37" s="138"/>
      <c r="BZ37" s="138"/>
      <c r="CA37" s="138"/>
      <c r="CB37" s="138"/>
      <c r="CC37" s="138"/>
      <c r="CD37" s="138"/>
      <c r="CE37" s="138"/>
      <c r="CF37" s="138"/>
      <c r="CG37" s="138"/>
    </row>
    <row r="38" spans="1:85" s="135" customFormat="1" ht="17.100000000000001" customHeight="1">
      <c r="B38" s="975"/>
      <c r="C38" s="976"/>
      <c r="D38" s="981"/>
      <c r="E38" s="982"/>
      <c r="F38" s="195"/>
      <c r="G38" s="965" t="s">
        <v>286</v>
      </c>
      <c r="H38" s="965"/>
      <c r="I38" s="965"/>
      <c r="J38" s="965"/>
      <c r="K38" s="966"/>
      <c r="L38" s="969" t="str">
        <f>IF(入力!$C$75="","",入力!$C$75)</f>
        <v/>
      </c>
      <c r="M38" s="969"/>
      <c r="N38" s="969"/>
      <c r="O38" s="969"/>
      <c r="P38" s="969"/>
      <c r="Q38" s="969"/>
      <c r="R38" s="969"/>
      <c r="S38" s="969"/>
      <c r="T38" s="969"/>
      <c r="U38" s="969"/>
      <c r="V38" s="969"/>
      <c r="W38" s="969"/>
      <c r="X38" s="969"/>
      <c r="Y38" s="969"/>
      <c r="Z38" s="969"/>
      <c r="AA38" s="969"/>
      <c r="AB38" s="969"/>
      <c r="AC38" s="969"/>
      <c r="AD38" s="969"/>
      <c r="AE38" s="969"/>
      <c r="AF38" s="969"/>
      <c r="AG38" s="969"/>
      <c r="AH38" s="969"/>
      <c r="AI38" s="970"/>
      <c r="AJ38" s="138"/>
      <c r="AK38" s="138"/>
      <c r="AL38" s="138"/>
      <c r="AM38" s="138"/>
      <c r="AN38" s="138"/>
      <c r="AO38" s="138"/>
      <c r="AP38" s="138"/>
      <c r="AQ38" s="138"/>
      <c r="AR38" s="138"/>
      <c r="AS38" s="138"/>
      <c r="AT38" s="138"/>
      <c r="AU38" s="138"/>
      <c r="AV38" s="138"/>
      <c r="AW38" s="138"/>
      <c r="AX38" s="138"/>
      <c r="AY38" s="138"/>
      <c r="AZ38" s="138"/>
      <c r="BA38" s="138"/>
      <c r="BB38" s="138"/>
      <c r="BC38" s="138"/>
      <c r="BD38" s="138"/>
      <c r="BE38" s="138"/>
      <c r="BF38" s="138"/>
      <c r="BG38" s="138"/>
      <c r="BH38" s="138"/>
      <c r="BI38" s="138"/>
      <c r="BJ38" s="138"/>
      <c r="BK38" s="138"/>
      <c r="BL38" s="138"/>
      <c r="BM38" s="138"/>
      <c r="BN38" s="138"/>
      <c r="BO38" s="138"/>
      <c r="BP38" s="138"/>
      <c r="BQ38" s="138"/>
      <c r="BR38" s="138"/>
      <c r="BS38" s="138"/>
      <c r="BT38" s="138"/>
      <c r="BU38" s="138"/>
      <c r="BV38" s="138"/>
      <c r="BW38" s="138"/>
      <c r="BX38" s="138"/>
      <c r="BY38" s="138"/>
      <c r="BZ38" s="138"/>
      <c r="CA38" s="138"/>
      <c r="CB38" s="138"/>
      <c r="CC38" s="138"/>
      <c r="CD38" s="138"/>
      <c r="CE38" s="138"/>
      <c r="CF38" s="138"/>
      <c r="CG38" s="138"/>
    </row>
    <row r="39" spans="1:85" s="135" customFormat="1" ht="17.100000000000001" customHeight="1">
      <c r="B39" s="975"/>
      <c r="C39" s="976"/>
      <c r="D39" s="981"/>
      <c r="E39" s="982"/>
      <c r="F39" s="196"/>
      <c r="G39" s="967"/>
      <c r="H39" s="967"/>
      <c r="I39" s="967"/>
      <c r="J39" s="967"/>
      <c r="K39" s="968"/>
      <c r="L39" s="971"/>
      <c r="M39" s="971"/>
      <c r="N39" s="971"/>
      <c r="O39" s="971"/>
      <c r="P39" s="971"/>
      <c r="Q39" s="971"/>
      <c r="R39" s="971"/>
      <c r="S39" s="971"/>
      <c r="T39" s="971"/>
      <c r="U39" s="971"/>
      <c r="V39" s="971"/>
      <c r="W39" s="971"/>
      <c r="X39" s="971"/>
      <c r="Y39" s="971"/>
      <c r="Z39" s="971"/>
      <c r="AA39" s="971"/>
      <c r="AB39" s="971"/>
      <c r="AC39" s="971"/>
      <c r="AD39" s="971"/>
      <c r="AE39" s="971"/>
      <c r="AF39" s="971"/>
      <c r="AG39" s="971"/>
      <c r="AH39" s="971"/>
      <c r="AI39" s="972"/>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c r="BI39" s="138"/>
      <c r="BJ39" s="138"/>
      <c r="BK39" s="138"/>
      <c r="BL39" s="138"/>
      <c r="BM39" s="138"/>
      <c r="BN39" s="138"/>
      <c r="BO39" s="138"/>
      <c r="BP39" s="138"/>
      <c r="BQ39" s="138"/>
      <c r="BR39" s="138"/>
      <c r="BS39" s="138"/>
      <c r="BT39" s="138"/>
      <c r="BU39" s="138"/>
      <c r="BV39" s="138"/>
      <c r="BW39" s="138"/>
      <c r="BX39" s="138"/>
      <c r="BY39" s="138"/>
      <c r="BZ39" s="138"/>
      <c r="CA39" s="138"/>
      <c r="CB39" s="138"/>
      <c r="CC39" s="138"/>
      <c r="CD39" s="138"/>
      <c r="CE39" s="138"/>
      <c r="CF39" s="138"/>
      <c r="CG39" s="138"/>
    </row>
    <row r="40" spans="1:85" s="135" customFormat="1" ht="17.25" customHeight="1">
      <c r="B40" s="975"/>
      <c r="C40" s="976"/>
      <c r="D40" s="981"/>
      <c r="E40" s="982"/>
      <c r="F40" s="956" t="s">
        <v>287</v>
      </c>
      <c r="G40" s="957"/>
      <c r="H40" s="957"/>
      <c r="I40" s="957"/>
      <c r="J40" s="957"/>
      <c r="K40" s="958"/>
      <c r="L40" s="959" t="str">
        <f>IF(入力!$C$78="","",入力!$C$78)</f>
        <v/>
      </c>
      <c r="M40" s="960"/>
      <c r="N40" s="960"/>
      <c r="O40" s="960"/>
      <c r="P40" s="960"/>
      <c r="Q40" s="960"/>
      <c r="R40" s="960"/>
      <c r="S40" s="960"/>
      <c r="T40" s="960"/>
      <c r="U40" s="960"/>
      <c r="V40" s="960"/>
      <c r="W40" s="961"/>
      <c r="X40" s="962" t="s">
        <v>284</v>
      </c>
      <c r="Y40" s="963"/>
      <c r="Z40" s="964"/>
      <c r="AA40" s="862" t="str">
        <f>IF(入力!$C$79="","　月　日",入力!$C$79)</f>
        <v>　月　日</v>
      </c>
      <c r="AB40" s="863"/>
      <c r="AC40" s="863"/>
      <c r="AD40" s="863"/>
      <c r="AE40" s="194" t="s">
        <v>285</v>
      </c>
      <c r="AF40" s="863" t="str">
        <f>IF(入力!$F$79="","　月　日",入力!$F$79)</f>
        <v>　月　日</v>
      </c>
      <c r="AG40" s="863"/>
      <c r="AH40" s="863"/>
      <c r="AI40" s="864"/>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8"/>
      <c r="BW40" s="138"/>
      <c r="BX40" s="138"/>
      <c r="BY40" s="138"/>
      <c r="BZ40" s="138"/>
      <c r="CA40" s="138"/>
      <c r="CB40" s="138"/>
      <c r="CC40" s="138"/>
      <c r="CD40" s="138"/>
      <c r="CE40" s="138"/>
      <c r="CF40" s="138"/>
      <c r="CG40" s="138"/>
    </row>
    <row r="41" spans="1:85" s="135" customFormat="1" ht="17.100000000000001" customHeight="1">
      <c r="B41" s="975"/>
      <c r="C41" s="976"/>
      <c r="D41" s="981"/>
      <c r="E41" s="982"/>
      <c r="F41" s="195"/>
      <c r="G41" s="965" t="s">
        <v>286</v>
      </c>
      <c r="H41" s="965"/>
      <c r="I41" s="965"/>
      <c r="J41" s="965"/>
      <c r="K41" s="966"/>
      <c r="L41" s="969" t="str">
        <f>IF(入力!$C$80="","",入力!$C$80)</f>
        <v/>
      </c>
      <c r="M41" s="969"/>
      <c r="N41" s="969"/>
      <c r="O41" s="969"/>
      <c r="P41" s="969"/>
      <c r="Q41" s="969"/>
      <c r="R41" s="969"/>
      <c r="S41" s="969"/>
      <c r="T41" s="969"/>
      <c r="U41" s="969"/>
      <c r="V41" s="969"/>
      <c r="W41" s="969"/>
      <c r="X41" s="969"/>
      <c r="Y41" s="969"/>
      <c r="Z41" s="969"/>
      <c r="AA41" s="969"/>
      <c r="AB41" s="969"/>
      <c r="AC41" s="969"/>
      <c r="AD41" s="969"/>
      <c r="AE41" s="969"/>
      <c r="AF41" s="969"/>
      <c r="AG41" s="969"/>
      <c r="AH41" s="969"/>
      <c r="AI41" s="970"/>
      <c r="AJ41" s="138"/>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8"/>
      <c r="BJ41" s="138"/>
      <c r="BK41" s="138"/>
      <c r="BL41" s="138"/>
      <c r="BM41" s="138"/>
      <c r="BN41" s="138"/>
      <c r="BO41" s="138"/>
      <c r="BP41" s="138"/>
      <c r="BQ41" s="138"/>
      <c r="BR41" s="138"/>
      <c r="BS41" s="138"/>
      <c r="BT41" s="138"/>
      <c r="BU41" s="138"/>
      <c r="BV41" s="138"/>
      <c r="BW41" s="138"/>
      <c r="BX41" s="138"/>
      <c r="BY41" s="138"/>
      <c r="BZ41" s="138"/>
      <c r="CA41" s="138"/>
      <c r="CB41" s="138"/>
      <c r="CC41" s="138"/>
      <c r="CD41" s="138"/>
      <c r="CE41" s="138"/>
      <c r="CF41" s="138"/>
      <c r="CG41" s="138"/>
    </row>
    <row r="42" spans="1:85" s="135" customFormat="1" ht="17.100000000000001" customHeight="1">
      <c r="B42" s="975"/>
      <c r="C42" s="976"/>
      <c r="D42" s="981"/>
      <c r="E42" s="982"/>
      <c r="F42" s="196"/>
      <c r="G42" s="967"/>
      <c r="H42" s="967"/>
      <c r="I42" s="967"/>
      <c r="J42" s="967"/>
      <c r="K42" s="968"/>
      <c r="L42" s="971"/>
      <c r="M42" s="971"/>
      <c r="N42" s="971"/>
      <c r="O42" s="971"/>
      <c r="P42" s="971"/>
      <c r="Q42" s="971"/>
      <c r="R42" s="971"/>
      <c r="S42" s="971"/>
      <c r="T42" s="971"/>
      <c r="U42" s="971"/>
      <c r="V42" s="971"/>
      <c r="W42" s="971"/>
      <c r="X42" s="971"/>
      <c r="Y42" s="971"/>
      <c r="Z42" s="971"/>
      <c r="AA42" s="971"/>
      <c r="AB42" s="971"/>
      <c r="AC42" s="971"/>
      <c r="AD42" s="971"/>
      <c r="AE42" s="971"/>
      <c r="AF42" s="971"/>
      <c r="AG42" s="971"/>
      <c r="AH42" s="971"/>
      <c r="AI42" s="972"/>
      <c r="AJ42" s="138"/>
      <c r="AK42" s="138"/>
      <c r="AL42" s="138"/>
      <c r="AM42" s="138"/>
      <c r="AN42" s="138"/>
      <c r="AO42" s="138"/>
      <c r="AP42" s="138"/>
      <c r="AQ42" s="138"/>
      <c r="AR42" s="138"/>
      <c r="AS42" s="138"/>
      <c r="AT42" s="138"/>
      <c r="AU42" s="138"/>
      <c r="AV42" s="138"/>
      <c r="AW42" s="138"/>
      <c r="AX42" s="138"/>
      <c r="AY42" s="138"/>
      <c r="AZ42" s="138"/>
      <c r="BA42" s="138"/>
      <c r="BB42" s="138"/>
      <c r="BC42" s="138"/>
      <c r="BD42" s="138"/>
      <c r="BE42" s="138"/>
      <c r="BF42" s="138"/>
      <c r="BG42" s="138"/>
      <c r="BH42" s="138"/>
      <c r="BI42" s="138"/>
      <c r="BJ42" s="138"/>
      <c r="BK42" s="138"/>
      <c r="BL42" s="138"/>
      <c r="BM42" s="138"/>
      <c r="BN42" s="138"/>
      <c r="BO42" s="138"/>
      <c r="BP42" s="138"/>
      <c r="BQ42" s="138"/>
      <c r="BR42" s="138"/>
      <c r="BS42" s="138"/>
      <c r="BT42" s="138"/>
      <c r="BU42" s="138"/>
      <c r="BV42" s="138"/>
      <c r="BW42" s="138"/>
      <c r="BX42" s="138"/>
      <c r="BY42" s="138"/>
      <c r="BZ42" s="138"/>
      <c r="CA42" s="138"/>
      <c r="CB42" s="138"/>
      <c r="CC42" s="138"/>
      <c r="CD42" s="138"/>
      <c r="CE42" s="138"/>
      <c r="CF42" s="138"/>
      <c r="CG42" s="138"/>
    </row>
    <row r="43" spans="1:85" s="135" customFormat="1">
      <c r="B43" s="977"/>
      <c r="C43" s="978"/>
      <c r="D43" s="994"/>
      <c r="E43" s="995"/>
      <c r="F43" s="1002" t="s">
        <v>288</v>
      </c>
      <c r="G43" s="1003"/>
      <c r="H43" s="1003"/>
      <c r="I43" s="1003"/>
      <c r="J43" s="1003"/>
      <c r="K43" s="1003"/>
      <c r="L43" s="1003"/>
      <c r="M43" s="1003"/>
      <c r="N43" s="1003"/>
      <c r="O43" s="1003"/>
      <c r="P43" s="1003"/>
      <c r="Q43" s="1003"/>
      <c r="R43" s="1003"/>
      <c r="S43" s="1003"/>
      <c r="T43" s="1003"/>
      <c r="U43" s="1003"/>
      <c r="V43" s="1003"/>
      <c r="W43" s="1003"/>
      <c r="X43" s="1003"/>
      <c r="Y43" s="1003"/>
      <c r="Z43" s="1003"/>
      <c r="AA43" s="1003"/>
      <c r="AB43" s="1003"/>
      <c r="AC43" s="1003"/>
      <c r="AD43" s="1003"/>
      <c r="AE43" s="1003"/>
      <c r="AF43" s="1003"/>
      <c r="AG43" s="1003"/>
      <c r="AH43" s="1003"/>
      <c r="AI43" s="1004"/>
      <c r="AJ43" s="138"/>
      <c r="AK43" s="138"/>
      <c r="AL43" s="138"/>
      <c r="AM43" s="138"/>
      <c r="AN43" s="138"/>
      <c r="AO43" s="138"/>
      <c r="AP43" s="138"/>
      <c r="AQ43" s="138"/>
      <c r="AR43" s="138"/>
      <c r="AS43" s="138"/>
      <c r="AT43" s="138"/>
      <c r="AU43" s="138"/>
      <c r="AV43" s="138"/>
      <c r="AW43" s="138"/>
      <c r="AX43" s="138"/>
      <c r="AY43" s="138"/>
      <c r="AZ43" s="138"/>
      <c r="BA43" s="138"/>
      <c r="BB43" s="138"/>
      <c r="BC43" s="138"/>
      <c r="BD43" s="138"/>
      <c r="BE43" s="138"/>
      <c r="BF43" s="138"/>
      <c r="BG43" s="138"/>
      <c r="BH43" s="138"/>
      <c r="BI43" s="138"/>
      <c r="BJ43" s="138"/>
      <c r="BK43" s="138"/>
      <c r="BL43" s="138"/>
      <c r="BM43" s="138"/>
      <c r="BN43" s="138"/>
      <c r="BO43" s="138"/>
      <c r="BP43" s="138"/>
      <c r="BQ43" s="138"/>
      <c r="BR43" s="138"/>
      <c r="BS43" s="138"/>
      <c r="BT43" s="138"/>
      <c r="BU43" s="138"/>
      <c r="BV43" s="138"/>
      <c r="BW43" s="138"/>
      <c r="BX43" s="138"/>
      <c r="BY43" s="138"/>
      <c r="BZ43" s="138"/>
      <c r="CA43" s="138"/>
      <c r="CB43" s="138"/>
      <c r="CC43" s="138"/>
      <c r="CD43" s="138"/>
      <c r="CE43" s="138"/>
      <c r="CF43" s="138"/>
      <c r="CG43" s="138"/>
    </row>
    <row r="44" spans="1:85" s="135" customFormat="1" ht="13.9" customHeight="1">
      <c r="B44" s="190" t="s">
        <v>289</v>
      </c>
      <c r="C44" s="190"/>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38"/>
      <c r="AK44" s="138"/>
      <c r="AL44" s="138"/>
      <c r="AM44" s="138"/>
      <c r="AN44" s="138"/>
      <c r="AO44" s="138"/>
      <c r="AP44" s="138"/>
      <c r="AQ44" s="138"/>
      <c r="AR44" s="138"/>
      <c r="AS44" s="138"/>
      <c r="AT44" s="138"/>
      <c r="AU44" s="138"/>
      <c r="AV44" s="138"/>
      <c r="AW44" s="138"/>
      <c r="AX44" s="138"/>
      <c r="AY44" s="138"/>
      <c r="AZ44" s="138"/>
      <c r="BA44" s="138"/>
      <c r="BB44" s="138"/>
      <c r="BC44" s="138"/>
      <c r="BD44" s="138"/>
      <c r="BE44" s="138"/>
      <c r="BF44" s="138"/>
      <c r="BG44" s="138"/>
      <c r="BH44" s="138"/>
      <c r="BI44" s="138"/>
      <c r="BJ44" s="138"/>
      <c r="BK44" s="138"/>
      <c r="BL44" s="138"/>
      <c r="BM44" s="138"/>
      <c r="BN44" s="138"/>
      <c r="BO44" s="138"/>
      <c r="BP44" s="138"/>
      <c r="BQ44" s="138"/>
      <c r="BR44" s="138"/>
      <c r="BS44" s="138"/>
      <c r="BT44" s="138"/>
      <c r="BU44" s="138"/>
      <c r="BV44" s="138"/>
      <c r="BW44" s="138"/>
      <c r="BX44" s="138"/>
      <c r="BY44" s="138"/>
      <c r="BZ44" s="138"/>
      <c r="CA44" s="138"/>
      <c r="CB44" s="138"/>
      <c r="CC44" s="138"/>
      <c r="CD44" s="138"/>
      <c r="CE44" s="138"/>
      <c r="CF44" s="138"/>
      <c r="CG44" s="138"/>
    </row>
    <row r="45" spans="1:85" s="135" customFormat="1" ht="15" customHeight="1">
      <c r="B45" s="919" t="s">
        <v>290</v>
      </c>
      <c r="C45" s="920"/>
      <c r="D45" s="920"/>
      <c r="E45" s="920"/>
      <c r="F45" s="921" t="s">
        <v>291</v>
      </c>
      <c r="G45" s="922"/>
      <c r="H45" s="922"/>
      <c r="I45" s="922"/>
      <c r="J45" s="922"/>
      <c r="K45" s="922"/>
      <c r="L45" s="922"/>
      <c r="M45" s="922"/>
      <c r="N45" s="922"/>
      <c r="O45" s="922"/>
      <c r="P45" s="922"/>
      <c r="Q45" s="922"/>
      <c r="R45" s="922"/>
      <c r="S45" s="922"/>
      <c r="T45" s="922"/>
      <c r="U45" s="922"/>
      <c r="V45" s="922"/>
      <c r="W45" s="922"/>
      <c r="X45" s="922"/>
      <c r="Y45" s="922"/>
      <c r="Z45" s="922"/>
      <c r="AA45" s="922"/>
      <c r="AB45" s="922"/>
      <c r="AC45" s="922"/>
      <c r="AD45" s="922"/>
      <c r="AE45" s="922"/>
      <c r="AF45" s="922"/>
      <c r="AG45" s="922"/>
      <c r="AH45" s="922"/>
      <c r="AI45" s="923"/>
      <c r="AJ45" s="138"/>
      <c r="AK45" s="138"/>
      <c r="AL45" s="138"/>
      <c r="AM45" s="138"/>
      <c r="AN45" s="138"/>
      <c r="AO45" s="138"/>
      <c r="AP45" s="138"/>
      <c r="AQ45" s="138"/>
      <c r="AR45" s="138"/>
      <c r="AS45" s="138"/>
      <c r="AT45" s="138"/>
      <c r="AU45" s="138"/>
      <c r="AV45" s="138"/>
      <c r="AW45" s="138"/>
      <c r="AX45" s="138"/>
      <c r="AY45" s="138"/>
      <c r="AZ45" s="138"/>
      <c r="BA45" s="138"/>
      <c r="BB45" s="138"/>
      <c r="BC45" s="138"/>
      <c r="BD45" s="138"/>
      <c r="BE45" s="138"/>
      <c r="BF45" s="138"/>
      <c r="BG45" s="138"/>
      <c r="BH45" s="138"/>
      <c r="BI45" s="138"/>
      <c r="BJ45" s="138"/>
      <c r="BK45" s="138"/>
      <c r="BL45" s="138"/>
      <c r="BM45" s="138"/>
      <c r="BN45" s="138"/>
      <c r="BO45" s="138"/>
      <c r="BP45" s="138"/>
      <c r="BQ45" s="138"/>
      <c r="BR45" s="138"/>
      <c r="BS45" s="138"/>
      <c r="BT45" s="138"/>
      <c r="BU45" s="138"/>
      <c r="BV45" s="138"/>
      <c r="BW45" s="138"/>
      <c r="BX45" s="138"/>
      <c r="BY45" s="138"/>
      <c r="BZ45" s="138"/>
      <c r="CA45" s="138"/>
      <c r="CB45" s="138"/>
      <c r="CC45" s="138"/>
      <c r="CD45" s="138"/>
      <c r="CE45" s="138"/>
      <c r="CF45" s="138"/>
      <c r="CG45" s="138"/>
    </row>
    <row r="46" spans="1:85" s="135" customFormat="1" ht="15" customHeight="1">
      <c r="B46" s="924" t="s">
        <v>292</v>
      </c>
      <c r="C46" s="925"/>
      <c r="D46" s="925"/>
      <c r="E46" s="925"/>
      <c r="F46" s="926" t="s">
        <v>293</v>
      </c>
      <c r="G46" s="927"/>
      <c r="H46" s="927"/>
      <c r="I46" s="927"/>
      <c r="J46" s="927"/>
      <c r="K46" s="927"/>
      <c r="L46" s="927"/>
      <c r="M46" s="927"/>
      <c r="N46" s="927"/>
      <c r="O46" s="927"/>
      <c r="P46" s="927"/>
      <c r="Q46" s="927"/>
      <c r="R46" s="927"/>
      <c r="S46" s="927"/>
      <c r="T46" s="927"/>
      <c r="U46" s="927"/>
      <c r="V46" s="927"/>
      <c r="W46" s="927"/>
      <c r="X46" s="927"/>
      <c r="Y46" s="927"/>
      <c r="Z46" s="927"/>
      <c r="AA46" s="927"/>
      <c r="AB46" s="927"/>
      <c r="AC46" s="927"/>
      <c r="AD46" s="927"/>
      <c r="AE46" s="927"/>
      <c r="AF46" s="927"/>
      <c r="AG46" s="927"/>
      <c r="AH46" s="927"/>
      <c r="AI46" s="928"/>
      <c r="AJ46" s="138"/>
      <c r="AK46" s="138"/>
      <c r="AL46" s="138"/>
      <c r="AM46" s="138"/>
      <c r="AN46" s="138"/>
      <c r="AO46" s="138"/>
      <c r="AP46" s="138"/>
      <c r="AQ46" s="138"/>
      <c r="AR46" s="138"/>
      <c r="AS46" s="138"/>
      <c r="AT46" s="138"/>
      <c r="AU46" s="138"/>
      <c r="AV46" s="138"/>
      <c r="AW46" s="138"/>
      <c r="AX46" s="138"/>
      <c r="AY46" s="138"/>
      <c r="AZ46" s="138"/>
      <c r="BA46" s="138"/>
      <c r="BB46" s="138"/>
      <c r="BC46" s="138"/>
      <c r="BD46" s="138"/>
      <c r="BE46" s="138"/>
      <c r="BF46" s="138"/>
      <c r="BG46" s="138"/>
      <c r="BH46" s="138"/>
      <c r="BI46" s="138"/>
      <c r="BJ46" s="138"/>
      <c r="BK46" s="138"/>
      <c r="BL46" s="138"/>
      <c r="BM46" s="138"/>
      <c r="BN46" s="138"/>
      <c r="BO46" s="138"/>
      <c r="BP46" s="138"/>
      <c r="BQ46" s="138"/>
      <c r="BR46" s="138"/>
      <c r="BS46" s="138"/>
      <c r="BT46" s="138"/>
      <c r="BU46" s="138"/>
      <c r="BV46" s="138"/>
      <c r="BW46" s="138"/>
      <c r="BX46" s="138"/>
      <c r="BY46" s="138"/>
      <c r="BZ46" s="138"/>
      <c r="CA46" s="138"/>
      <c r="CB46" s="138"/>
      <c r="CC46" s="138"/>
      <c r="CD46" s="138"/>
      <c r="CE46" s="138"/>
      <c r="CF46" s="138"/>
      <c r="CG46" s="138"/>
    </row>
    <row r="47" spans="1:85" ht="12.95" customHeight="1">
      <c r="A47" s="135"/>
      <c r="B47" s="929" t="s">
        <v>294</v>
      </c>
      <c r="C47" s="930"/>
      <c r="D47" s="930"/>
      <c r="E47" s="931"/>
      <c r="F47" s="935" t="s">
        <v>295</v>
      </c>
      <c r="G47" s="936"/>
      <c r="H47" s="936"/>
      <c r="I47" s="936"/>
      <c r="J47" s="936"/>
      <c r="K47" s="936"/>
      <c r="L47" s="936"/>
      <c r="M47" s="936"/>
      <c r="N47" s="936"/>
      <c r="O47" s="936"/>
      <c r="P47" s="936"/>
      <c r="Q47" s="936"/>
      <c r="R47" s="936"/>
      <c r="S47" s="936"/>
      <c r="T47" s="936"/>
      <c r="U47" s="936"/>
      <c r="V47" s="936"/>
      <c r="W47" s="936"/>
      <c r="X47" s="936"/>
      <c r="Y47" s="936"/>
      <c r="Z47" s="936"/>
      <c r="AA47" s="936"/>
      <c r="AB47" s="936"/>
      <c r="AC47" s="936"/>
      <c r="AD47" s="936"/>
      <c r="AE47" s="936"/>
      <c r="AF47" s="936"/>
      <c r="AG47" s="936"/>
      <c r="AH47" s="936"/>
      <c r="AI47" s="937"/>
    </row>
    <row r="48" spans="1:85" ht="12.95" customHeight="1">
      <c r="A48" s="135"/>
      <c r="B48" s="929"/>
      <c r="C48" s="930"/>
      <c r="D48" s="930"/>
      <c r="E48" s="931"/>
      <c r="F48" s="935" t="s">
        <v>296</v>
      </c>
      <c r="G48" s="936"/>
      <c r="H48" s="936"/>
      <c r="I48" s="936"/>
      <c r="J48" s="936"/>
      <c r="K48" s="936"/>
      <c r="L48" s="936"/>
      <c r="M48" s="936"/>
      <c r="N48" s="936"/>
      <c r="O48" s="936"/>
      <c r="P48" s="936"/>
      <c r="Q48" s="936"/>
      <c r="R48" s="936"/>
      <c r="S48" s="936"/>
      <c r="T48" s="936"/>
      <c r="U48" s="936"/>
      <c r="V48" s="936"/>
      <c r="W48" s="936"/>
      <c r="X48" s="936"/>
      <c r="Y48" s="936"/>
      <c r="Z48" s="936"/>
      <c r="AA48" s="936"/>
      <c r="AB48" s="936"/>
      <c r="AC48" s="936"/>
      <c r="AD48" s="936"/>
      <c r="AE48" s="936"/>
      <c r="AF48" s="936"/>
      <c r="AG48" s="936"/>
      <c r="AH48" s="936"/>
      <c r="AI48" s="937"/>
    </row>
    <row r="49" spans="1:48" ht="12.95" customHeight="1">
      <c r="A49" s="135"/>
      <c r="B49" s="929"/>
      <c r="C49" s="930"/>
      <c r="D49" s="930"/>
      <c r="E49" s="931"/>
      <c r="F49" s="938" t="s">
        <v>297</v>
      </c>
      <c r="G49" s="939"/>
      <c r="H49" s="939"/>
      <c r="I49" s="939"/>
      <c r="J49" s="939"/>
      <c r="K49" s="939"/>
      <c r="L49" s="939"/>
      <c r="M49" s="939"/>
      <c r="N49" s="939"/>
      <c r="O49" s="939"/>
      <c r="P49" s="939"/>
      <c r="Q49" s="939"/>
      <c r="R49" s="939"/>
      <c r="S49" s="939"/>
      <c r="T49" s="939"/>
      <c r="U49" s="939"/>
      <c r="V49" s="939"/>
      <c r="W49" s="939"/>
      <c r="X49" s="939"/>
      <c r="Y49" s="939"/>
      <c r="Z49" s="939"/>
      <c r="AA49" s="939"/>
      <c r="AB49" s="939"/>
      <c r="AC49" s="939"/>
      <c r="AD49" s="939"/>
      <c r="AE49" s="939"/>
      <c r="AF49" s="939"/>
      <c r="AG49" s="939"/>
      <c r="AH49" s="939"/>
      <c r="AI49" s="940"/>
    </row>
    <row r="50" spans="1:48" ht="12.95" customHeight="1">
      <c r="A50" s="135"/>
      <c r="B50" s="929"/>
      <c r="C50" s="930"/>
      <c r="D50" s="930"/>
      <c r="E50" s="931"/>
      <c r="F50" s="935" t="s">
        <v>298</v>
      </c>
      <c r="G50" s="936"/>
      <c r="H50" s="936"/>
      <c r="I50" s="936"/>
      <c r="J50" s="936"/>
      <c r="K50" s="936"/>
      <c r="L50" s="936"/>
      <c r="M50" s="936"/>
      <c r="N50" s="936"/>
      <c r="O50" s="936"/>
      <c r="P50" s="936"/>
      <c r="Q50" s="936"/>
      <c r="R50" s="936"/>
      <c r="S50" s="936"/>
      <c r="T50" s="936"/>
      <c r="U50" s="936"/>
      <c r="V50" s="936"/>
      <c r="W50" s="936"/>
      <c r="X50" s="936"/>
      <c r="Y50" s="936"/>
      <c r="Z50" s="936"/>
      <c r="AA50" s="936"/>
      <c r="AB50" s="936"/>
      <c r="AC50" s="936"/>
      <c r="AD50" s="936"/>
      <c r="AE50" s="936"/>
      <c r="AF50" s="936"/>
      <c r="AG50" s="936"/>
      <c r="AH50" s="936"/>
      <c r="AI50" s="937"/>
    </row>
    <row r="51" spans="1:48" ht="12.95" customHeight="1">
      <c r="A51" s="135"/>
      <c r="B51" s="932"/>
      <c r="C51" s="933"/>
      <c r="D51" s="933"/>
      <c r="E51" s="934"/>
      <c r="F51" s="941" t="s">
        <v>299</v>
      </c>
      <c r="G51" s="942"/>
      <c r="H51" s="942"/>
      <c r="I51" s="942"/>
      <c r="J51" s="942"/>
      <c r="K51" s="942"/>
      <c r="L51" s="942"/>
      <c r="M51" s="942"/>
      <c r="N51" s="942"/>
      <c r="O51" s="942"/>
      <c r="P51" s="942"/>
      <c r="Q51" s="942"/>
      <c r="R51" s="942"/>
      <c r="S51" s="942"/>
      <c r="T51" s="942"/>
      <c r="U51" s="942"/>
      <c r="V51" s="942"/>
      <c r="W51" s="942"/>
      <c r="X51" s="942"/>
      <c r="Y51" s="942"/>
      <c r="Z51" s="942"/>
      <c r="AA51" s="942"/>
      <c r="AB51" s="942"/>
      <c r="AC51" s="942"/>
      <c r="AD51" s="942"/>
      <c r="AE51" s="942"/>
      <c r="AF51" s="942"/>
      <c r="AG51" s="942"/>
      <c r="AH51" s="942"/>
      <c r="AI51" s="943"/>
    </row>
    <row r="52" spans="1:48" ht="15" customHeight="1">
      <c r="A52" s="135"/>
      <c r="B52" s="944" t="s">
        <v>300</v>
      </c>
      <c r="C52" s="945"/>
      <c r="D52" s="945"/>
      <c r="E52" s="945"/>
      <c r="F52" s="945"/>
      <c r="G52" s="945"/>
      <c r="H52" s="945"/>
      <c r="I52" s="946"/>
      <c r="J52" s="950"/>
      <c r="K52" s="951"/>
      <c r="L52" s="952" t="s">
        <v>301</v>
      </c>
      <c r="M52" s="952"/>
      <c r="N52" s="952"/>
      <c r="O52" s="952"/>
      <c r="P52" s="952"/>
      <c r="Q52" s="952"/>
      <c r="R52" s="953"/>
      <c r="S52" s="950"/>
      <c r="T52" s="951"/>
      <c r="U52" s="954" t="s">
        <v>302</v>
      </c>
      <c r="V52" s="954"/>
      <c r="W52" s="954"/>
      <c r="X52" s="954"/>
      <c r="Y52" s="954"/>
      <c r="Z52" s="954"/>
      <c r="AA52" s="954"/>
      <c r="AB52" s="954"/>
      <c r="AC52" s="954"/>
      <c r="AD52" s="954"/>
      <c r="AE52" s="954"/>
      <c r="AF52" s="954"/>
      <c r="AG52" s="954"/>
      <c r="AH52" s="954"/>
      <c r="AI52" s="955"/>
    </row>
    <row r="53" spans="1:48" ht="15" customHeight="1">
      <c r="A53" s="135"/>
      <c r="B53" s="947"/>
      <c r="C53" s="948"/>
      <c r="D53" s="948"/>
      <c r="E53" s="948"/>
      <c r="F53" s="948"/>
      <c r="G53" s="948"/>
      <c r="H53" s="948"/>
      <c r="I53" s="949"/>
      <c r="J53" s="917"/>
      <c r="K53" s="918"/>
      <c r="L53" s="915" t="s">
        <v>303</v>
      </c>
      <c r="M53" s="915"/>
      <c r="N53" s="915"/>
      <c r="O53" s="915"/>
      <c r="P53" s="915"/>
      <c r="Q53" s="915"/>
      <c r="R53" s="916"/>
      <c r="S53" s="917"/>
      <c r="T53" s="918"/>
      <c r="U53" s="915" t="s">
        <v>304</v>
      </c>
      <c r="V53" s="915"/>
      <c r="W53" s="915"/>
      <c r="X53" s="915"/>
      <c r="Y53" s="915"/>
      <c r="Z53" s="915"/>
      <c r="AA53" s="915"/>
      <c r="AB53" s="915"/>
      <c r="AC53" s="915"/>
      <c r="AD53" s="915"/>
      <c r="AE53" s="915"/>
      <c r="AF53" s="915"/>
      <c r="AG53" s="915"/>
      <c r="AH53" s="915"/>
      <c r="AI53" s="916"/>
    </row>
    <row r="54" spans="1:48" ht="4.5" customHeight="1">
      <c r="A54" s="135"/>
      <c r="B54" s="135"/>
      <c r="C54" s="135"/>
      <c r="D54" s="135"/>
      <c r="E54" s="135"/>
      <c r="F54" s="135"/>
      <c r="G54" s="135"/>
      <c r="H54" s="135"/>
      <c r="I54" s="135"/>
      <c r="J54" s="197"/>
      <c r="K54" s="197"/>
      <c r="L54" s="135"/>
      <c r="M54" s="135"/>
      <c r="N54" s="135"/>
      <c r="O54" s="135"/>
      <c r="P54" s="135"/>
      <c r="Q54" s="135"/>
      <c r="R54" s="135"/>
      <c r="S54" s="197"/>
      <c r="T54" s="197"/>
      <c r="U54" s="198"/>
      <c r="V54" s="198"/>
      <c r="W54" s="198"/>
      <c r="X54" s="198"/>
      <c r="Y54" s="198"/>
      <c r="Z54" s="198"/>
      <c r="AA54" s="198"/>
      <c r="AB54" s="198"/>
      <c r="AC54" s="198"/>
      <c r="AD54" s="198"/>
      <c r="AE54" s="198"/>
      <c r="AF54" s="198"/>
      <c r="AG54" s="198"/>
      <c r="AH54" s="198"/>
      <c r="AI54" s="198"/>
    </row>
    <row r="55" spans="1:48" ht="15" customHeight="1">
      <c r="A55" s="135"/>
      <c r="B55" s="874" t="s">
        <v>305</v>
      </c>
      <c r="C55" s="875"/>
      <c r="D55" s="875"/>
      <c r="E55" s="875"/>
      <c r="F55" s="875"/>
      <c r="G55" s="875"/>
      <c r="H55" s="875"/>
      <c r="I55" s="875"/>
      <c r="J55" s="875"/>
      <c r="K55" s="875"/>
      <c r="L55" s="875"/>
      <c r="M55" s="875"/>
      <c r="N55" s="875"/>
      <c r="O55" s="875"/>
      <c r="P55" s="875"/>
      <c r="Q55" s="875"/>
      <c r="R55" s="875"/>
      <c r="S55" s="875"/>
      <c r="T55" s="875"/>
      <c r="U55" s="875"/>
      <c r="V55" s="875"/>
      <c r="W55" s="875"/>
      <c r="X55" s="875"/>
      <c r="Y55" s="875"/>
      <c r="Z55" s="875"/>
      <c r="AA55" s="875"/>
      <c r="AB55" s="875"/>
      <c r="AC55" s="875"/>
      <c r="AD55" s="875"/>
      <c r="AE55" s="875"/>
      <c r="AF55" s="875"/>
      <c r="AG55" s="875"/>
      <c r="AH55" s="875"/>
      <c r="AI55" s="876"/>
    </row>
    <row r="56" spans="1:48" ht="15" customHeight="1">
      <c r="A56" s="135"/>
      <c r="B56" s="877"/>
      <c r="C56" s="878"/>
      <c r="D56" s="878"/>
      <c r="E56" s="878"/>
      <c r="F56" s="878"/>
      <c r="G56" s="878"/>
      <c r="H56" s="878"/>
      <c r="I56" s="878"/>
      <c r="J56" s="878"/>
      <c r="K56" s="878"/>
      <c r="L56" s="878"/>
      <c r="M56" s="878"/>
      <c r="N56" s="878"/>
      <c r="O56" s="878"/>
      <c r="P56" s="878"/>
      <c r="Q56" s="878"/>
      <c r="R56" s="878"/>
      <c r="S56" s="878"/>
      <c r="T56" s="878"/>
      <c r="U56" s="878"/>
      <c r="V56" s="878"/>
      <c r="W56" s="878"/>
      <c r="X56" s="878"/>
      <c r="Y56" s="878"/>
      <c r="Z56" s="878"/>
      <c r="AA56" s="878"/>
      <c r="AB56" s="878"/>
      <c r="AC56" s="878"/>
      <c r="AD56" s="878"/>
      <c r="AE56" s="878"/>
      <c r="AF56" s="878"/>
      <c r="AG56" s="878"/>
      <c r="AH56" s="878"/>
      <c r="AI56" s="879"/>
    </row>
    <row r="57" spans="1:48" ht="15" customHeight="1">
      <c r="A57" s="135"/>
      <c r="B57" s="880"/>
      <c r="C57" s="881"/>
      <c r="D57" s="881"/>
      <c r="E57" s="881"/>
      <c r="F57" s="881"/>
      <c r="G57" s="881"/>
      <c r="H57" s="881"/>
      <c r="I57" s="881"/>
      <c r="J57" s="881"/>
      <c r="K57" s="881"/>
      <c r="L57" s="881"/>
      <c r="M57" s="881"/>
      <c r="N57" s="881"/>
      <c r="O57" s="881"/>
      <c r="P57" s="881"/>
      <c r="Q57" s="881"/>
      <c r="R57" s="881"/>
      <c r="S57" s="881"/>
      <c r="T57" s="881"/>
      <c r="U57" s="881"/>
      <c r="V57" s="881"/>
      <c r="W57" s="881"/>
      <c r="X57" s="881"/>
      <c r="Y57" s="881"/>
      <c r="Z57" s="881"/>
      <c r="AA57" s="881"/>
      <c r="AB57" s="881"/>
      <c r="AC57" s="881"/>
      <c r="AD57" s="881"/>
      <c r="AE57" s="881"/>
      <c r="AF57" s="881"/>
      <c r="AG57" s="881"/>
      <c r="AH57" s="881"/>
      <c r="AI57" s="882"/>
      <c r="AK57" s="201"/>
      <c r="AL57" s="201"/>
      <c r="AM57" s="201"/>
      <c r="AN57" s="201"/>
      <c r="AO57" s="201"/>
      <c r="AP57" s="201"/>
      <c r="AQ57" s="201"/>
      <c r="AR57" s="201"/>
      <c r="AS57" s="201"/>
      <c r="AT57" s="201"/>
      <c r="AU57" s="201"/>
      <c r="AV57" s="201"/>
    </row>
    <row r="58" spans="1:48" ht="4.5" customHeight="1">
      <c r="A58" s="135"/>
      <c r="B58" s="199"/>
      <c r="C58" s="199"/>
      <c r="D58" s="199"/>
      <c r="E58" s="199"/>
      <c r="F58" s="199"/>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row>
    <row r="59" spans="1:48" s="201" customFormat="1" ht="14.25" customHeight="1">
      <c r="A59" s="200"/>
      <c r="B59" s="883" t="s">
        <v>306</v>
      </c>
      <c r="C59" s="884"/>
      <c r="D59" s="884"/>
      <c r="E59" s="885"/>
      <c r="F59" s="892" t="s">
        <v>307</v>
      </c>
      <c r="G59" s="893"/>
      <c r="H59" s="893"/>
      <c r="I59" s="893"/>
      <c r="J59" s="893" t="s">
        <v>308</v>
      </c>
      <c r="K59" s="893"/>
      <c r="L59" s="893"/>
      <c r="M59" s="893"/>
      <c r="N59" s="200"/>
      <c r="O59" s="200"/>
      <c r="P59" s="894" t="s">
        <v>309</v>
      </c>
      <c r="Q59" s="895"/>
      <c r="R59" s="895"/>
      <c r="S59" s="896"/>
      <c r="T59" s="893" t="s">
        <v>307</v>
      </c>
      <c r="U59" s="893"/>
      <c r="V59" s="893"/>
      <c r="W59" s="893"/>
      <c r="X59" s="903" t="s">
        <v>310</v>
      </c>
      <c r="Y59" s="904"/>
      <c r="Z59" s="904"/>
      <c r="AA59" s="905"/>
      <c r="AB59" s="893" t="s">
        <v>308</v>
      </c>
      <c r="AC59" s="893"/>
      <c r="AD59" s="893"/>
      <c r="AE59" s="893"/>
      <c r="AF59" s="200"/>
      <c r="AG59" s="906" t="s">
        <v>311</v>
      </c>
      <c r="AH59" s="907"/>
      <c r="AI59" s="908"/>
      <c r="AK59" s="138"/>
      <c r="AL59" s="138"/>
      <c r="AM59" s="138"/>
      <c r="AN59" s="138"/>
      <c r="AO59" s="138"/>
      <c r="AP59" s="138"/>
      <c r="AQ59" s="138"/>
      <c r="AR59" s="138"/>
      <c r="AS59" s="138"/>
      <c r="AT59" s="138"/>
      <c r="AU59" s="138"/>
      <c r="AV59" s="138"/>
    </row>
    <row r="60" spans="1:48" ht="9" customHeight="1">
      <c r="A60" s="135"/>
      <c r="B60" s="886"/>
      <c r="C60" s="887"/>
      <c r="D60" s="887"/>
      <c r="E60" s="888"/>
      <c r="F60" s="865"/>
      <c r="G60" s="866"/>
      <c r="H60" s="866"/>
      <c r="I60" s="867"/>
      <c r="J60" s="865"/>
      <c r="K60" s="866"/>
      <c r="L60" s="866"/>
      <c r="M60" s="867"/>
      <c r="N60" s="200"/>
      <c r="O60" s="200"/>
      <c r="P60" s="897"/>
      <c r="Q60" s="898"/>
      <c r="R60" s="898"/>
      <c r="S60" s="899"/>
      <c r="T60" s="865"/>
      <c r="U60" s="866"/>
      <c r="V60" s="866"/>
      <c r="W60" s="867"/>
      <c r="X60" s="865"/>
      <c r="Y60" s="866"/>
      <c r="Z60" s="866"/>
      <c r="AA60" s="867"/>
      <c r="AB60" s="865"/>
      <c r="AC60" s="866"/>
      <c r="AD60" s="866"/>
      <c r="AE60" s="867"/>
      <c r="AF60" s="200"/>
      <c r="AG60" s="909"/>
      <c r="AH60" s="910"/>
      <c r="AI60" s="911"/>
    </row>
    <row r="61" spans="1:48" ht="9" customHeight="1">
      <c r="A61" s="135"/>
      <c r="B61" s="886"/>
      <c r="C61" s="887"/>
      <c r="D61" s="887"/>
      <c r="E61" s="888"/>
      <c r="F61" s="868"/>
      <c r="G61" s="869"/>
      <c r="H61" s="869"/>
      <c r="I61" s="870"/>
      <c r="J61" s="868"/>
      <c r="K61" s="869"/>
      <c r="L61" s="869"/>
      <c r="M61" s="870"/>
      <c r="N61" s="200"/>
      <c r="O61" s="200"/>
      <c r="P61" s="897"/>
      <c r="Q61" s="898"/>
      <c r="R61" s="898"/>
      <c r="S61" s="899"/>
      <c r="T61" s="868"/>
      <c r="U61" s="869"/>
      <c r="V61" s="869"/>
      <c r="W61" s="870"/>
      <c r="X61" s="868"/>
      <c r="Y61" s="869"/>
      <c r="Z61" s="869"/>
      <c r="AA61" s="870"/>
      <c r="AB61" s="868"/>
      <c r="AC61" s="869"/>
      <c r="AD61" s="869"/>
      <c r="AE61" s="870"/>
      <c r="AF61" s="200"/>
      <c r="AG61" s="909"/>
      <c r="AH61" s="910"/>
      <c r="AI61" s="911"/>
    </row>
    <row r="62" spans="1:48" ht="9" customHeight="1">
      <c r="A62" s="135"/>
      <c r="B62" s="889"/>
      <c r="C62" s="890"/>
      <c r="D62" s="890"/>
      <c r="E62" s="891"/>
      <c r="F62" s="871"/>
      <c r="G62" s="872"/>
      <c r="H62" s="872"/>
      <c r="I62" s="873"/>
      <c r="J62" s="871"/>
      <c r="K62" s="872"/>
      <c r="L62" s="872"/>
      <c r="M62" s="873"/>
      <c r="N62" s="200"/>
      <c r="O62" s="200"/>
      <c r="P62" s="900"/>
      <c r="Q62" s="901"/>
      <c r="R62" s="901"/>
      <c r="S62" s="902"/>
      <c r="T62" s="871"/>
      <c r="U62" s="872"/>
      <c r="V62" s="872"/>
      <c r="W62" s="873"/>
      <c r="X62" s="871"/>
      <c r="Y62" s="872"/>
      <c r="Z62" s="872"/>
      <c r="AA62" s="873"/>
      <c r="AB62" s="871"/>
      <c r="AC62" s="872"/>
      <c r="AD62" s="872"/>
      <c r="AE62" s="873"/>
      <c r="AF62" s="200"/>
      <c r="AG62" s="912"/>
      <c r="AH62" s="913"/>
      <c r="AI62" s="914"/>
    </row>
  </sheetData>
  <sheetProtection sheet="1" selectLockedCells="1"/>
  <mergeCells count="169">
    <mergeCell ref="F6:N6"/>
    <mergeCell ref="B7:E7"/>
    <mergeCell ref="F7:N7"/>
    <mergeCell ref="T7:Y7"/>
    <mergeCell ref="Z7:AI7"/>
    <mergeCell ref="B8:AI8"/>
    <mergeCell ref="AD1:AI1"/>
    <mergeCell ref="E2:AB2"/>
    <mergeCell ref="T4:Y4"/>
    <mergeCell ref="Z4:AI4"/>
    <mergeCell ref="B5:E5"/>
    <mergeCell ref="F5:N5"/>
    <mergeCell ref="O5:Q6"/>
    <mergeCell ref="T5:Y5"/>
    <mergeCell ref="Z5:AI5"/>
    <mergeCell ref="B6:E6"/>
    <mergeCell ref="B10:C18"/>
    <mergeCell ref="D10:G14"/>
    <mergeCell ref="I10:K10"/>
    <mergeCell ref="M10:P10"/>
    <mergeCell ref="S10:X11"/>
    <mergeCell ref="Y10:Z11"/>
    <mergeCell ref="H11:R14"/>
    <mergeCell ref="Y14:AI16"/>
    <mergeCell ref="D15:G16"/>
    <mergeCell ref="H15:Q16"/>
    <mergeCell ref="D18:G18"/>
    <mergeCell ref="H18:N18"/>
    <mergeCell ref="O18:Q18"/>
    <mergeCell ref="R15:R16"/>
    <mergeCell ref="D17:G17"/>
    <mergeCell ref="H17:J17"/>
    <mergeCell ref="L17:N17"/>
    <mergeCell ref="P17:R17"/>
    <mergeCell ref="AA10:AB11"/>
    <mergeCell ref="AC10:AC11"/>
    <mergeCell ref="AD10:AE11"/>
    <mergeCell ref="AF10:AF11"/>
    <mergeCell ref="AG10:AH11"/>
    <mergeCell ref="AI10:AI11"/>
    <mergeCell ref="Y17:AF17"/>
    <mergeCell ref="AG17:AH17"/>
    <mergeCell ref="U18:X18"/>
    <mergeCell ref="U17:X17"/>
    <mergeCell ref="E23:H23"/>
    <mergeCell ref="I23:J23"/>
    <mergeCell ref="K23:M23"/>
    <mergeCell ref="S12:T18"/>
    <mergeCell ref="U12:X16"/>
    <mergeCell ref="Y12:Z12"/>
    <mergeCell ref="AA12:AI12"/>
    <mergeCell ref="Z13:AB13"/>
    <mergeCell ref="AD13:AG13"/>
    <mergeCell ref="Y18:AE18"/>
    <mergeCell ref="S20:S21"/>
    <mergeCell ref="T20:V21"/>
    <mergeCell ref="W20:AI21"/>
    <mergeCell ref="AE22:AI22"/>
    <mergeCell ref="N23:P23"/>
    <mergeCell ref="Q23:U23"/>
    <mergeCell ref="V23:Y23"/>
    <mergeCell ref="AA23:AC23"/>
    <mergeCell ref="AD23:AI23"/>
    <mergeCell ref="B26:D26"/>
    <mergeCell ref="E26:F26"/>
    <mergeCell ref="G26:M26"/>
    <mergeCell ref="N26:O26"/>
    <mergeCell ref="P26:R26"/>
    <mergeCell ref="T26:Y26"/>
    <mergeCell ref="AE29:AI29"/>
    <mergeCell ref="F21:R21"/>
    <mergeCell ref="B22:D24"/>
    <mergeCell ref="E22:H22"/>
    <mergeCell ref="I22:T22"/>
    <mergeCell ref="V22:Y22"/>
    <mergeCell ref="Z22:AD22"/>
    <mergeCell ref="E24:J24"/>
    <mergeCell ref="K24:U24"/>
    <mergeCell ref="V24:AA24"/>
    <mergeCell ref="AB24:AI24"/>
    <mergeCell ref="B19:D21"/>
    <mergeCell ref="E19:E20"/>
    <mergeCell ref="F19:L19"/>
    <mergeCell ref="N19:P19"/>
    <mergeCell ref="T19:AI19"/>
    <mergeCell ref="F20:L20"/>
    <mergeCell ref="N20:P20"/>
    <mergeCell ref="B28:E28"/>
    <mergeCell ref="F28:G28"/>
    <mergeCell ref="Q28:R28"/>
    <mergeCell ref="S28:V28"/>
    <mergeCell ref="W28:AB29"/>
    <mergeCell ref="AC28:AI28"/>
    <mergeCell ref="B29:E29"/>
    <mergeCell ref="F29:V29"/>
    <mergeCell ref="AC29:AD29"/>
    <mergeCell ref="B30:E30"/>
    <mergeCell ref="F30:V30"/>
    <mergeCell ref="W30:AB31"/>
    <mergeCell ref="AC30:AF31"/>
    <mergeCell ref="AG30:AI31"/>
    <mergeCell ref="B31:E31"/>
    <mergeCell ref="F31:M31"/>
    <mergeCell ref="N31:Q31"/>
    <mergeCell ref="R31:U31"/>
    <mergeCell ref="F40:K40"/>
    <mergeCell ref="L40:W40"/>
    <mergeCell ref="X40:Z40"/>
    <mergeCell ref="G41:K42"/>
    <mergeCell ref="L41:AI42"/>
    <mergeCell ref="B32:C43"/>
    <mergeCell ref="D32:E35"/>
    <mergeCell ref="F32:AI35"/>
    <mergeCell ref="D36:E43"/>
    <mergeCell ref="F36:K36"/>
    <mergeCell ref="L36:AI36"/>
    <mergeCell ref="F37:K37"/>
    <mergeCell ref="L37:W37"/>
    <mergeCell ref="X37:Z37"/>
    <mergeCell ref="G38:K39"/>
    <mergeCell ref="F43:AI43"/>
    <mergeCell ref="AA40:AD40"/>
    <mergeCell ref="AF40:AI40"/>
    <mergeCell ref="L38:AI39"/>
    <mergeCell ref="L53:R53"/>
    <mergeCell ref="S53:T53"/>
    <mergeCell ref="U53:AI53"/>
    <mergeCell ref="B45:E45"/>
    <mergeCell ref="F45:AI45"/>
    <mergeCell ref="B46:E46"/>
    <mergeCell ref="F46:AI46"/>
    <mergeCell ref="B47:E51"/>
    <mergeCell ref="F47:AI47"/>
    <mergeCell ref="F48:AI48"/>
    <mergeCell ref="F49:AI49"/>
    <mergeCell ref="F50:AI50"/>
    <mergeCell ref="F51:AI51"/>
    <mergeCell ref="B52:I53"/>
    <mergeCell ref="J52:K52"/>
    <mergeCell ref="L52:R52"/>
    <mergeCell ref="S52:T52"/>
    <mergeCell ref="U52:AI52"/>
    <mergeCell ref="J53:K53"/>
    <mergeCell ref="J60:M62"/>
    <mergeCell ref="T60:W62"/>
    <mergeCell ref="X60:AA62"/>
    <mergeCell ref="AB60:AE62"/>
    <mergeCell ref="B55:AI57"/>
    <mergeCell ref="B59:E62"/>
    <mergeCell ref="F59:I59"/>
    <mergeCell ref="J59:M59"/>
    <mergeCell ref="P59:S62"/>
    <mergeCell ref="T59:W59"/>
    <mergeCell ref="X59:AA59"/>
    <mergeCell ref="AB59:AE59"/>
    <mergeCell ref="AG59:AI62"/>
    <mergeCell ref="F60:I62"/>
    <mergeCell ref="Z26:AI26"/>
    <mergeCell ref="BA18:BG18"/>
    <mergeCell ref="AK20:AV20"/>
    <mergeCell ref="AK21:AV21"/>
    <mergeCell ref="AK22:AV22"/>
    <mergeCell ref="AK23:AV23"/>
    <mergeCell ref="AK24:AV24"/>
    <mergeCell ref="AK25:AV25"/>
    <mergeCell ref="AA37:AD37"/>
    <mergeCell ref="AF37:AI37"/>
    <mergeCell ref="AK18:AQ18"/>
    <mergeCell ref="AS18:AY18"/>
  </mergeCells>
  <phoneticPr fontId="3"/>
  <conditionalFormatting sqref="H15:Q16">
    <cfRule type="cellIs" dxfId="3" priority="1" operator="equal">
      <formula>0</formula>
    </cfRule>
  </conditionalFormatting>
  <printOptions horizontalCentered="1" verticalCentered="1"/>
  <pageMargins left="0.19685039370078741" right="0.19685039370078741" top="0.19685039370078741" bottom="0.19685039370078741" header="0" footer="0"/>
  <pageSetup paperSize="9" scale="8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62407-DB19-4D1F-8E22-1B2EC5CBDA08}">
  <sheetPr>
    <tabColor rgb="FFCC99FF"/>
    <pageSetUpPr fitToPage="1"/>
  </sheetPr>
  <dimension ref="A1:CG62"/>
  <sheetViews>
    <sheetView view="pageBreakPreview" zoomScaleNormal="100" zoomScaleSheetLayoutView="100" workbookViewId="0">
      <selection activeCell="AK22" sqref="AK22:AV22"/>
    </sheetView>
  </sheetViews>
  <sheetFormatPr defaultRowHeight="13.5"/>
  <cols>
    <col min="1" max="1" width="2.875" style="138" customWidth="1"/>
    <col min="2" max="35" width="2.625" style="138" customWidth="1"/>
    <col min="36" max="36" width="9" style="138" customWidth="1"/>
    <col min="37" max="55" width="2.625" style="138" customWidth="1"/>
    <col min="56" max="16384" width="9" style="138"/>
  </cols>
  <sheetData>
    <row r="1" spans="1:85" s="135" customFormat="1" ht="21" customHeight="1">
      <c r="B1" s="136" t="s">
        <v>175</v>
      </c>
      <c r="AC1" s="137"/>
      <c r="AD1" s="1191" t="s">
        <v>219</v>
      </c>
      <c r="AE1" s="1191"/>
      <c r="AF1" s="1191"/>
      <c r="AG1" s="1191"/>
      <c r="AH1" s="1191"/>
      <c r="AI1" s="1191"/>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row>
    <row r="2" spans="1:85" s="135" customFormat="1" ht="21" customHeight="1">
      <c r="C2" s="136"/>
      <c r="D2" s="136"/>
      <c r="E2" s="1192" t="s">
        <v>220</v>
      </c>
      <c r="F2" s="1192"/>
      <c r="G2" s="1192"/>
      <c r="H2" s="1192"/>
      <c r="I2" s="1192"/>
      <c r="J2" s="1192"/>
      <c r="K2" s="1192"/>
      <c r="L2" s="1192"/>
      <c r="M2" s="1192"/>
      <c r="N2" s="1192"/>
      <c r="O2" s="1192"/>
      <c r="P2" s="1192"/>
      <c r="Q2" s="1192"/>
      <c r="R2" s="1192"/>
      <c r="S2" s="1192"/>
      <c r="T2" s="1192"/>
      <c r="U2" s="1192"/>
      <c r="V2" s="1192"/>
      <c r="W2" s="1192"/>
      <c r="X2" s="1193"/>
      <c r="Y2" s="1193"/>
      <c r="Z2" s="1193"/>
      <c r="AA2" s="1193"/>
      <c r="AB2" s="1193"/>
      <c r="AC2" s="139"/>
      <c r="AD2" s="139"/>
      <c r="AI2" s="140"/>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row>
    <row r="3" spans="1:85" s="135" customFormat="1" ht="5.25" customHeight="1">
      <c r="C3" s="136"/>
      <c r="D3" s="136"/>
      <c r="E3" s="141"/>
      <c r="F3" s="141"/>
      <c r="G3" s="141"/>
      <c r="H3" s="141"/>
      <c r="I3" s="141"/>
      <c r="J3" s="141"/>
      <c r="K3" s="141"/>
      <c r="L3" s="141"/>
      <c r="M3" s="141"/>
      <c r="N3" s="141"/>
      <c r="O3" s="141"/>
      <c r="P3" s="141"/>
      <c r="Q3" s="141"/>
      <c r="R3" s="141"/>
      <c r="S3" s="141"/>
      <c r="T3" s="141"/>
      <c r="U3" s="141"/>
      <c r="V3" s="141"/>
      <c r="W3" s="141"/>
      <c r="X3" s="141"/>
      <c r="Y3" s="141"/>
      <c r="Z3" s="141"/>
      <c r="AA3" s="141"/>
      <c r="AB3" s="141"/>
      <c r="AC3" s="142"/>
      <c r="AD3" s="139"/>
      <c r="AI3" s="140"/>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row>
    <row r="4" spans="1:85" s="135" customFormat="1" ht="16.5" customHeight="1">
      <c r="B4" s="143"/>
      <c r="C4" s="143"/>
      <c r="D4" s="143"/>
      <c r="E4" s="143"/>
      <c r="F4" s="143"/>
      <c r="G4" s="143"/>
      <c r="H4" s="143"/>
      <c r="I4" s="143"/>
      <c r="J4" s="143"/>
      <c r="K4" s="143"/>
      <c r="L4" s="143"/>
      <c r="M4" s="143"/>
      <c r="N4" s="143"/>
      <c r="O4" s="143"/>
      <c r="P4" s="143"/>
      <c r="Q4" s="143"/>
      <c r="R4" s="144"/>
      <c r="S4" s="145"/>
      <c r="T4" s="1194" t="s">
        <v>221</v>
      </c>
      <c r="U4" s="1195"/>
      <c r="V4" s="1195"/>
      <c r="W4" s="1195"/>
      <c r="X4" s="1195"/>
      <c r="Y4" s="1195"/>
      <c r="Z4" s="1196" t="str">
        <f>IF(入力!$C$18="","",入力!$C$18)</f>
        <v/>
      </c>
      <c r="AA4" s="1196"/>
      <c r="AB4" s="1196"/>
      <c r="AC4" s="1196"/>
      <c r="AD4" s="1196"/>
      <c r="AE4" s="1196"/>
      <c r="AF4" s="1196"/>
      <c r="AG4" s="1196"/>
      <c r="AH4" s="1196"/>
      <c r="AI4" s="1197"/>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row>
    <row r="5" spans="1:85" s="135" customFormat="1" ht="20.25" customHeight="1">
      <c r="A5" s="146"/>
      <c r="B5" s="1198" t="s">
        <v>222</v>
      </c>
      <c r="C5" s="1199"/>
      <c r="D5" s="1199"/>
      <c r="E5" s="1199"/>
      <c r="F5" s="1200" t="s">
        <v>223</v>
      </c>
      <c r="G5" s="767"/>
      <c r="H5" s="767"/>
      <c r="I5" s="767"/>
      <c r="J5" s="767"/>
      <c r="K5" s="767"/>
      <c r="L5" s="767"/>
      <c r="M5" s="767"/>
      <c r="N5" s="1201"/>
      <c r="O5" s="1202" t="s">
        <v>224</v>
      </c>
      <c r="P5" s="1203"/>
      <c r="Q5" s="1204"/>
      <c r="R5" s="147"/>
      <c r="S5" s="148"/>
      <c r="T5" s="1205" t="s">
        <v>225</v>
      </c>
      <c r="U5" s="1206"/>
      <c r="V5" s="1206"/>
      <c r="W5" s="1206"/>
      <c r="X5" s="1206"/>
      <c r="Y5" s="1206"/>
      <c r="Z5" s="1207" t="str">
        <f>IF(入力!$C$16="","",CONCATENATE(入力!$I$3,"　",入力!$C$16))</f>
        <v/>
      </c>
      <c r="AA5" s="1207"/>
      <c r="AB5" s="1207"/>
      <c r="AC5" s="1207"/>
      <c r="AD5" s="1207"/>
      <c r="AE5" s="1207"/>
      <c r="AF5" s="1207"/>
      <c r="AG5" s="1207"/>
      <c r="AH5" s="1207"/>
      <c r="AI5" s="120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row>
    <row r="6" spans="1:85" s="135" customFormat="1" ht="20.25" customHeight="1">
      <c r="B6" s="1209" t="s">
        <v>226</v>
      </c>
      <c r="C6" s="1210"/>
      <c r="D6" s="1210"/>
      <c r="E6" s="1210"/>
      <c r="F6" s="1178" t="s">
        <v>227</v>
      </c>
      <c r="G6" s="1179"/>
      <c r="H6" s="1179"/>
      <c r="I6" s="1179"/>
      <c r="J6" s="1179"/>
      <c r="K6" s="1179"/>
      <c r="L6" s="1179"/>
      <c r="M6" s="1179"/>
      <c r="N6" s="1180"/>
      <c r="O6" s="1202"/>
      <c r="P6" s="1203"/>
      <c r="Q6" s="1204"/>
      <c r="R6" s="147"/>
      <c r="S6" s="14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row>
    <row r="7" spans="1:85" s="135" customFormat="1" ht="20.25" customHeight="1">
      <c r="B7" s="1181" t="s">
        <v>228</v>
      </c>
      <c r="C7" s="1182"/>
      <c r="D7" s="1182"/>
      <c r="E7" s="1183"/>
      <c r="F7" s="1184" t="s">
        <v>229</v>
      </c>
      <c r="G7" s="1185"/>
      <c r="H7" s="1185"/>
      <c r="I7" s="1185"/>
      <c r="J7" s="1185"/>
      <c r="K7" s="1185"/>
      <c r="L7" s="1185"/>
      <c r="M7" s="1185"/>
      <c r="N7" s="1185"/>
      <c r="O7" s="149"/>
      <c r="P7" s="150" t="s">
        <v>230</v>
      </c>
      <c r="Q7" s="151"/>
      <c r="R7" s="152"/>
      <c r="T7" s="1186" t="s">
        <v>185</v>
      </c>
      <c r="U7" s="1187"/>
      <c r="V7" s="1187"/>
      <c r="W7" s="1187"/>
      <c r="X7" s="1187"/>
      <c r="Y7" s="1187"/>
      <c r="Z7" s="1188" t="s">
        <v>186</v>
      </c>
      <c r="AA7" s="1188"/>
      <c r="AB7" s="1188"/>
      <c r="AC7" s="1188"/>
      <c r="AD7" s="1188"/>
      <c r="AE7" s="1188"/>
      <c r="AF7" s="1188"/>
      <c r="AG7" s="1188"/>
      <c r="AH7" s="1188"/>
      <c r="AI7" s="1189"/>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row>
    <row r="8" spans="1:85" s="135" customFormat="1" ht="21" customHeight="1">
      <c r="B8" s="1190" t="s">
        <v>231</v>
      </c>
      <c r="C8" s="1190"/>
      <c r="D8" s="1190"/>
      <c r="E8" s="1190"/>
      <c r="F8" s="1190"/>
      <c r="G8" s="1190"/>
      <c r="H8" s="1190"/>
      <c r="I8" s="1190"/>
      <c r="J8" s="1190"/>
      <c r="K8" s="1190"/>
      <c r="L8" s="1190"/>
      <c r="M8" s="1190"/>
      <c r="N8" s="1190"/>
      <c r="O8" s="1190"/>
      <c r="P8" s="1190"/>
      <c r="Q8" s="1190"/>
      <c r="R8" s="1190"/>
      <c r="S8" s="1190"/>
      <c r="T8" s="1190"/>
      <c r="U8" s="1190"/>
      <c r="V8" s="1190"/>
      <c r="W8" s="1190"/>
      <c r="X8" s="1190"/>
      <c r="Y8" s="1190"/>
      <c r="Z8" s="1190"/>
      <c r="AA8" s="1190"/>
      <c r="AB8" s="1190"/>
      <c r="AC8" s="1190"/>
      <c r="AD8" s="1190"/>
      <c r="AE8" s="1190"/>
      <c r="AF8" s="1190"/>
      <c r="AG8" s="1190"/>
      <c r="AH8" s="1190"/>
      <c r="AI8" s="1190"/>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row>
    <row r="9" spans="1:85" s="135" customFormat="1" ht="9" customHeight="1">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row>
    <row r="10" spans="1:85" s="135" customFormat="1" ht="14.25" customHeight="1">
      <c r="B10" s="973" t="s">
        <v>13</v>
      </c>
      <c r="C10" s="1135"/>
      <c r="D10" s="1138" t="s">
        <v>232</v>
      </c>
      <c r="E10" s="1138"/>
      <c r="F10" s="1138"/>
      <c r="G10" s="1139"/>
      <c r="H10" s="154" t="s">
        <v>11</v>
      </c>
      <c r="I10" s="1144" t="str">
        <f>IF(入力!$C$37="","",入力!$C$37)</f>
        <v/>
      </c>
      <c r="J10" s="1144"/>
      <c r="K10" s="1144"/>
      <c r="L10" s="155" t="s">
        <v>233</v>
      </c>
      <c r="M10" s="1145" t="str">
        <f>IF(入力!$D$37="","",入力!$D$37)</f>
        <v/>
      </c>
      <c r="N10" s="1145"/>
      <c r="O10" s="1145"/>
      <c r="P10" s="1145"/>
      <c r="Q10" s="156"/>
      <c r="R10" s="157"/>
      <c r="S10" s="1146" t="s">
        <v>234</v>
      </c>
      <c r="T10" s="1138"/>
      <c r="U10" s="1138"/>
      <c r="V10" s="1138"/>
      <c r="W10" s="1138"/>
      <c r="X10" s="1138"/>
      <c r="Y10" s="1149" t="s">
        <v>209</v>
      </c>
      <c r="Z10" s="1078"/>
      <c r="AA10" s="1176" t="str">
        <f>IF(入力!$C$31="","",入力!$C$31)</f>
        <v/>
      </c>
      <c r="AB10" s="1176"/>
      <c r="AC10" s="1078" t="s">
        <v>21</v>
      </c>
      <c r="AD10" s="1078" t="str">
        <f>IF(入力!$C$31="","",MONTH(入力!$C$31))</f>
        <v/>
      </c>
      <c r="AE10" s="1078"/>
      <c r="AF10" s="1078" t="s">
        <v>235</v>
      </c>
      <c r="AG10" s="1078" t="str">
        <f>IF(入力!$C$31="","",DAY(入力!$C$31))</f>
        <v/>
      </c>
      <c r="AH10" s="1078"/>
      <c r="AI10" s="1130" t="s">
        <v>56</v>
      </c>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row>
    <row r="11" spans="1:85" s="135" customFormat="1" ht="14.25" customHeight="1">
      <c r="B11" s="975"/>
      <c r="C11" s="1136"/>
      <c r="D11" s="1140"/>
      <c r="E11" s="1140"/>
      <c r="F11" s="1140"/>
      <c r="G11" s="1141"/>
      <c r="H11" s="1151" t="str">
        <f>IF(入力!$C$38="","",入力!$C$38)</f>
        <v/>
      </c>
      <c r="I11" s="1152"/>
      <c r="J11" s="1152"/>
      <c r="K11" s="1152"/>
      <c r="L11" s="1152"/>
      <c r="M11" s="1152"/>
      <c r="N11" s="1152"/>
      <c r="O11" s="1152"/>
      <c r="P11" s="1152"/>
      <c r="Q11" s="1152"/>
      <c r="R11" s="1153"/>
      <c r="S11" s="1147"/>
      <c r="T11" s="1148"/>
      <c r="U11" s="1148"/>
      <c r="V11" s="1148"/>
      <c r="W11" s="1148"/>
      <c r="X11" s="1148"/>
      <c r="Y11" s="1150"/>
      <c r="Z11" s="1084"/>
      <c r="AA11" s="1177"/>
      <c r="AB11" s="1177"/>
      <c r="AC11" s="1084"/>
      <c r="AD11" s="1084"/>
      <c r="AE11" s="1084"/>
      <c r="AF11" s="1084"/>
      <c r="AG11" s="1084"/>
      <c r="AH11" s="1084"/>
      <c r="AI11" s="1085"/>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row>
    <row r="12" spans="1:85" s="135" customFormat="1" ht="16.5" customHeight="1">
      <c r="B12" s="975"/>
      <c r="C12" s="1136"/>
      <c r="D12" s="1140"/>
      <c r="E12" s="1140"/>
      <c r="F12" s="1140"/>
      <c r="G12" s="1141"/>
      <c r="H12" s="1151"/>
      <c r="I12" s="1152"/>
      <c r="J12" s="1152"/>
      <c r="K12" s="1152"/>
      <c r="L12" s="1152"/>
      <c r="M12" s="1152"/>
      <c r="N12" s="1152"/>
      <c r="O12" s="1152"/>
      <c r="P12" s="1152"/>
      <c r="Q12" s="1152"/>
      <c r="R12" s="1153"/>
      <c r="S12" s="975" t="s">
        <v>237</v>
      </c>
      <c r="T12" s="976"/>
      <c r="U12" s="1114" t="s">
        <v>238</v>
      </c>
      <c r="V12" s="1087"/>
      <c r="W12" s="1087"/>
      <c r="X12" s="1087"/>
      <c r="Y12" s="1117" t="str">
        <f>IF(入力!$A$33="◎","○",IF(入力!$C$46="","○",""))</f>
        <v>○</v>
      </c>
      <c r="Z12" s="1118"/>
      <c r="AA12" s="1056" t="s">
        <v>236</v>
      </c>
      <c r="AB12" s="1057"/>
      <c r="AC12" s="1057"/>
      <c r="AD12" s="1057"/>
      <c r="AE12" s="1057"/>
      <c r="AF12" s="1057"/>
      <c r="AG12" s="1057"/>
      <c r="AH12" s="1057"/>
      <c r="AI12" s="105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row>
    <row r="13" spans="1:85" s="135" customFormat="1" ht="14.25" customHeight="1">
      <c r="B13" s="975"/>
      <c r="C13" s="1136"/>
      <c r="D13" s="1140"/>
      <c r="E13" s="1140"/>
      <c r="F13" s="1140"/>
      <c r="G13" s="1141"/>
      <c r="H13" s="1151"/>
      <c r="I13" s="1152"/>
      <c r="J13" s="1152"/>
      <c r="K13" s="1152"/>
      <c r="L13" s="1152"/>
      <c r="M13" s="1152"/>
      <c r="N13" s="1152"/>
      <c r="O13" s="1152"/>
      <c r="P13" s="1152"/>
      <c r="Q13" s="1152"/>
      <c r="R13" s="1153"/>
      <c r="S13" s="975"/>
      <c r="T13" s="976"/>
      <c r="U13" s="1114"/>
      <c r="V13" s="1087"/>
      <c r="W13" s="1087"/>
      <c r="X13" s="1087"/>
      <c r="Y13" s="158" t="s">
        <v>11</v>
      </c>
      <c r="Z13" s="1119" t="str">
        <f>IF(入力!$A$33="◎","",IF(入力!$C$45="","",入力!$C$45))</f>
        <v/>
      </c>
      <c r="AA13" s="1119"/>
      <c r="AB13" s="1119"/>
      <c r="AC13" s="159" t="s">
        <v>233</v>
      </c>
      <c r="AD13" s="1120" t="str">
        <f>IF(入力!$A$33="◎","",IF(入力!$D$45="","",入力!$D$45))</f>
        <v/>
      </c>
      <c r="AE13" s="1120"/>
      <c r="AF13" s="1120"/>
      <c r="AG13" s="1120"/>
      <c r="AH13" s="160"/>
      <c r="AI13" s="161"/>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row>
    <row r="14" spans="1:85" s="135" customFormat="1" ht="9" customHeight="1">
      <c r="B14" s="975"/>
      <c r="C14" s="1136"/>
      <c r="D14" s="1142"/>
      <c r="E14" s="1142"/>
      <c r="F14" s="1142"/>
      <c r="G14" s="1143"/>
      <c r="H14" s="1154"/>
      <c r="I14" s="1155"/>
      <c r="J14" s="1155"/>
      <c r="K14" s="1155"/>
      <c r="L14" s="1155"/>
      <c r="M14" s="1155"/>
      <c r="N14" s="1155"/>
      <c r="O14" s="1155"/>
      <c r="P14" s="1155"/>
      <c r="Q14" s="1155"/>
      <c r="R14" s="1156"/>
      <c r="S14" s="975"/>
      <c r="T14" s="976"/>
      <c r="U14" s="1114"/>
      <c r="V14" s="1087"/>
      <c r="W14" s="1087"/>
      <c r="X14" s="1087"/>
      <c r="Y14" s="1157" t="str">
        <f>IF(入力!$A$33="◎","",IF(入力!$C$46="","",入力!$C$46))</f>
        <v/>
      </c>
      <c r="Z14" s="1158"/>
      <c r="AA14" s="1158"/>
      <c r="AB14" s="1158"/>
      <c r="AC14" s="1158"/>
      <c r="AD14" s="1158"/>
      <c r="AE14" s="1158"/>
      <c r="AF14" s="1158"/>
      <c r="AG14" s="1158"/>
      <c r="AH14" s="1158"/>
      <c r="AI14" s="1159"/>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row>
    <row r="15" spans="1:85" s="135" customFormat="1" ht="9.75" customHeight="1">
      <c r="B15" s="975"/>
      <c r="C15" s="1136"/>
      <c r="D15" s="1163" t="s">
        <v>239</v>
      </c>
      <c r="E15" s="1163"/>
      <c r="F15" s="1163"/>
      <c r="G15" s="1163"/>
      <c r="H15" s="1164" t="str">
        <f>IF(入力!$A$33="",CONCATENATE(入力!$C$36,"　",入力!$D$36),CONCATENATE(入力!$I$36,"　",入力!$J$36))</f>
        <v>　</v>
      </c>
      <c r="I15" s="1165"/>
      <c r="J15" s="1165"/>
      <c r="K15" s="1165"/>
      <c r="L15" s="1165"/>
      <c r="M15" s="1165"/>
      <c r="N15" s="1165"/>
      <c r="O15" s="1165"/>
      <c r="P15" s="1165"/>
      <c r="Q15" s="1165"/>
      <c r="R15" s="1171" t="s">
        <v>240</v>
      </c>
      <c r="S15" s="975"/>
      <c r="T15" s="976"/>
      <c r="U15" s="1114"/>
      <c r="V15" s="1087"/>
      <c r="W15" s="1087"/>
      <c r="X15" s="1087"/>
      <c r="Y15" s="1157"/>
      <c r="Z15" s="1158"/>
      <c r="AA15" s="1158"/>
      <c r="AB15" s="1158"/>
      <c r="AC15" s="1158"/>
      <c r="AD15" s="1158"/>
      <c r="AE15" s="1158"/>
      <c r="AF15" s="1158"/>
      <c r="AG15" s="1158"/>
      <c r="AH15" s="1158"/>
      <c r="AI15" s="1159"/>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row>
    <row r="16" spans="1:85" s="135" customFormat="1" ht="13.5" customHeight="1">
      <c r="B16" s="975"/>
      <c r="C16" s="1136"/>
      <c r="D16" s="1142"/>
      <c r="E16" s="1142"/>
      <c r="F16" s="1142"/>
      <c r="G16" s="1142"/>
      <c r="H16" s="1166"/>
      <c r="I16" s="1167"/>
      <c r="J16" s="1167"/>
      <c r="K16" s="1167"/>
      <c r="L16" s="1167"/>
      <c r="M16" s="1167"/>
      <c r="N16" s="1167"/>
      <c r="O16" s="1167"/>
      <c r="P16" s="1167"/>
      <c r="Q16" s="1167"/>
      <c r="R16" s="1172"/>
      <c r="S16" s="975"/>
      <c r="T16" s="976"/>
      <c r="U16" s="1115"/>
      <c r="V16" s="1116"/>
      <c r="W16" s="1116"/>
      <c r="X16" s="1116"/>
      <c r="Y16" s="1160"/>
      <c r="Z16" s="1161"/>
      <c r="AA16" s="1161"/>
      <c r="AB16" s="1161"/>
      <c r="AC16" s="1161"/>
      <c r="AD16" s="1161"/>
      <c r="AE16" s="1161"/>
      <c r="AF16" s="1161"/>
      <c r="AG16" s="1161"/>
      <c r="AH16" s="1161"/>
      <c r="AI16" s="1162"/>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row>
    <row r="17" spans="1:51" ht="23.25" customHeight="1">
      <c r="A17" s="135"/>
      <c r="B17" s="975"/>
      <c r="C17" s="1136"/>
      <c r="D17" s="1108" t="s">
        <v>241</v>
      </c>
      <c r="E17" s="1108"/>
      <c r="F17" s="1108"/>
      <c r="G17" s="1173"/>
      <c r="H17" s="1110" t="str">
        <f>IF(入力!$C$39="","",入力!$C$39)</f>
        <v/>
      </c>
      <c r="I17" s="1111"/>
      <c r="J17" s="1111"/>
      <c r="K17" s="162" t="s">
        <v>233</v>
      </c>
      <c r="L17" s="1111" t="str">
        <f>IF(入力!$D$39="","",入力!$D$39)</f>
        <v/>
      </c>
      <c r="M17" s="1111"/>
      <c r="N17" s="1111"/>
      <c r="O17" s="163" t="s">
        <v>233</v>
      </c>
      <c r="P17" s="1174" t="str">
        <f>IF(入力!$E$39="","",入力!$E$39)</f>
        <v/>
      </c>
      <c r="Q17" s="1174"/>
      <c r="R17" s="1175"/>
      <c r="S17" s="975"/>
      <c r="T17" s="976"/>
      <c r="U17" s="1107" t="s">
        <v>243</v>
      </c>
      <c r="V17" s="1108"/>
      <c r="W17" s="1108"/>
      <c r="X17" s="1109"/>
      <c r="Y17" s="1100" t="str">
        <f>IF(入力!$C$20="","",CONCATENATE(入力!$C$20,"　",入力!$D$20))</f>
        <v/>
      </c>
      <c r="Z17" s="1101"/>
      <c r="AA17" s="1101"/>
      <c r="AB17" s="1101"/>
      <c r="AC17" s="1101"/>
      <c r="AD17" s="1101"/>
      <c r="AE17" s="1101"/>
      <c r="AF17" s="1101"/>
      <c r="AG17" s="1102" t="s">
        <v>82</v>
      </c>
      <c r="AH17" s="1103"/>
      <c r="AI17" s="164" t="str">
        <f>IF(入力!$I$20="","",入力!$I$20)</f>
        <v/>
      </c>
    </row>
    <row r="18" spans="1:51" ht="23.25" customHeight="1">
      <c r="A18" s="135"/>
      <c r="B18" s="977"/>
      <c r="C18" s="1137"/>
      <c r="D18" s="1168" t="s">
        <v>244</v>
      </c>
      <c r="E18" s="1168"/>
      <c r="F18" s="1168"/>
      <c r="G18" s="1169"/>
      <c r="H18" s="859" t="s">
        <v>245</v>
      </c>
      <c r="I18" s="860"/>
      <c r="J18" s="860"/>
      <c r="K18" s="860"/>
      <c r="L18" s="860"/>
      <c r="M18" s="860"/>
      <c r="N18" s="860"/>
      <c r="O18" s="1170"/>
      <c r="P18" s="1170"/>
      <c r="Q18" s="1170"/>
      <c r="R18" s="165" t="s">
        <v>197</v>
      </c>
      <c r="S18" s="977"/>
      <c r="T18" s="978"/>
      <c r="U18" s="1104" t="s">
        <v>246</v>
      </c>
      <c r="V18" s="1105"/>
      <c r="W18" s="1105"/>
      <c r="X18" s="1106"/>
      <c r="Y18" s="1121" t="str">
        <f>IF(入力!$E$43="","　　年　月　日",入力!$E$43)</f>
        <v>　　年　月　日</v>
      </c>
      <c r="Z18" s="1122"/>
      <c r="AA18" s="1122"/>
      <c r="AB18" s="1122"/>
      <c r="AC18" s="1122"/>
      <c r="AD18" s="1122"/>
      <c r="AE18" s="1122"/>
      <c r="AF18" s="167" t="str">
        <f>IF(入力!$J$43="","",入力!$J$43)</f>
        <v/>
      </c>
      <c r="AG18" s="168" t="s">
        <v>247</v>
      </c>
      <c r="AH18" s="167" t="str">
        <f>IF(入力!$K$43="","",入力!$K$43)</f>
        <v/>
      </c>
      <c r="AI18" s="169" t="s">
        <v>206</v>
      </c>
      <c r="AK18" s="859" t="s">
        <v>245</v>
      </c>
      <c r="AL18" s="860"/>
      <c r="AM18" s="860"/>
      <c r="AN18" s="860"/>
      <c r="AO18" s="860"/>
      <c r="AP18" s="860"/>
      <c r="AQ18" s="860"/>
      <c r="AS18" s="859" t="s">
        <v>245</v>
      </c>
      <c r="AT18" s="860"/>
      <c r="AU18" s="860"/>
      <c r="AV18" s="860"/>
      <c r="AW18" s="860"/>
      <c r="AX18" s="860"/>
      <c r="AY18" s="860"/>
    </row>
    <row r="19" spans="1:51" ht="14.25" customHeight="1">
      <c r="A19" s="135"/>
      <c r="B19" s="979" t="s">
        <v>248</v>
      </c>
      <c r="C19" s="1086"/>
      <c r="D19" s="980"/>
      <c r="E19" s="1089" t="s">
        <v>346</v>
      </c>
      <c r="F19" s="1091" t="s">
        <v>249</v>
      </c>
      <c r="G19" s="1092"/>
      <c r="H19" s="1092"/>
      <c r="I19" s="1092"/>
      <c r="J19" s="1092"/>
      <c r="K19" s="1092"/>
      <c r="L19" s="1092"/>
      <c r="M19" s="170"/>
      <c r="N19" s="1093" t="str">
        <f>IF(入力!$E$64="","",入力!$E$64)</f>
        <v/>
      </c>
      <c r="O19" s="1093"/>
      <c r="P19" s="1093"/>
      <c r="Q19" s="171" t="s">
        <v>250</v>
      </c>
      <c r="R19" s="172"/>
      <c r="S19" s="173">
        <v>3</v>
      </c>
      <c r="T19" s="1094" t="s">
        <v>251</v>
      </c>
      <c r="U19" s="1095"/>
      <c r="V19" s="1095"/>
      <c r="W19" s="1095"/>
      <c r="X19" s="1095"/>
      <c r="Y19" s="1095"/>
      <c r="Z19" s="1095"/>
      <c r="AA19" s="1095"/>
      <c r="AB19" s="1095"/>
      <c r="AC19" s="1095"/>
      <c r="AD19" s="1095"/>
      <c r="AE19" s="1095"/>
      <c r="AF19" s="1095"/>
      <c r="AG19" s="1095"/>
      <c r="AH19" s="1095"/>
      <c r="AI19" s="1096"/>
    </row>
    <row r="20" spans="1:51" ht="14.25" customHeight="1">
      <c r="A20" s="135"/>
      <c r="B20" s="981"/>
      <c r="C20" s="1087"/>
      <c r="D20" s="982"/>
      <c r="E20" s="1090"/>
      <c r="F20" s="1097" t="s">
        <v>252</v>
      </c>
      <c r="G20" s="1098"/>
      <c r="H20" s="1098"/>
      <c r="I20" s="1098"/>
      <c r="J20" s="1098"/>
      <c r="K20" s="1098"/>
      <c r="L20" s="1098"/>
      <c r="M20" s="174"/>
      <c r="N20" s="1099" t="str">
        <f>IF(入力!$E$65="","",入力!$E$65)</f>
        <v/>
      </c>
      <c r="O20" s="1099"/>
      <c r="P20" s="1099"/>
      <c r="Q20" s="175" t="s">
        <v>250</v>
      </c>
      <c r="R20" s="176"/>
      <c r="S20" s="1090" t="s">
        <v>349</v>
      </c>
      <c r="T20" s="1124" t="s">
        <v>253</v>
      </c>
      <c r="U20" s="1125"/>
      <c r="V20" s="1125"/>
      <c r="W20" s="1126" t="str">
        <f>IF(入力!$D$66="","",入力!$D$66)</f>
        <v/>
      </c>
      <c r="X20" s="1126"/>
      <c r="Y20" s="1126"/>
      <c r="Z20" s="1126"/>
      <c r="AA20" s="1126"/>
      <c r="AB20" s="1126"/>
      <c r="AC20" s="1126"/>
      <c r="AD20" s="1126"/>
      <c r="AE20" s="1126"/>
      <c r="AF20" s="1126"/>
      <c r="AG20" s="1126"/>
      <c r="AH20" s="1126"/>
      <c r="AI20" s="1127"/>
      <c r="AK20" s="861" t="s">
        <v>256</v>
      </c>
      <c r="AL20" s="861"/>
      <c r="AM20" s="861"/>
      <c r="AN20" s="861"/>
      <c r="AO20" s="861"/>
      <c r="AP20" s="861"/>
      <c r="AQ20" s="861"/>
      <c r="AR20" s="861"/>
      <c r="AS20" s="861"/>
      <c r="AT20" s="861"/>
      <c r="AU20" s="861"/>
      <c r="AV20" s="861"/>
    </row>
    <row r="21" spans="1:51" ht="15.6" customHeight="1">
      <c r="A21" s="135"/>
      <c r="B21" s="994"/>
      <c r="C21" s="1088"/>
      <c r="D21" s="995"/>
      <c r="E21" s="177" t="s">
        <v>347</v>
      </c>
      <c r="F21" s="1065" t="s">
        <v>254</v>
      </c>
      <c r="G21" s="1066"/>
      <c r="H21" s="1066"/>
      <c r="I21" s="1066"/>
      <c r="J21" s="1066"/>
      <c r="K21" s="1066"/>
      <c r="L21" s="1066"/>
      <c r="M21" s="1066"/>
      <c r="N21" s="1066"/>
      <c r="O21" s="1066"/>
      <c r="P21" s="1066"/>
      <c r="Q21" s="1066"/>
      <c r="R21" s="1067"/>
      <c r="S21" s="1123"/>
      <c r="T21" s="1082"/>
      <c r="U21" s="1083"/>
      <c r="V21" s="1083"/>
      <c r="W21" s="1128"/>
      <c r="X21" s="1128"/>
      <c r="Y21" s="1128"/>
      <c r="Z21" s="1128"/>
      <c r="AA21" s="1128"/>
      <c r="AB21" s="1128"/>
      <c r="AC21" s="1128"/>
      <c r="AD21" s="1128"/>
      <c r="AE21" s="1128"/>
      <c r="AF21" s="1128"/>
      <c r="AG21" s="1128"/>
      <c r="AH21" s="1128"/>
      <c r="AI21" s="1129"/>
      <c r="AK21" s="861" t="s">
        <v>256</v>
      </c>
      <c r="AL21" s="861"/>
      <c r="AM21" s="861"/>
      <c r="AN21" s="861"/>
      <c r="AO21" s="861"/>
      <c r="AP21" s="861"/>
      <c r="AQ21" s="861"/>
      <c r="AR21" s="861"/>
      <c r="AS21" s="861"/>
      <c r="AT21" s="861"/>
      <c r="AU21" s="861"/>
      <c r="AV21" s="861"/>
    </row>
    <row r="22" spans="1:51" ht="16.5" customHeight="1">
      <c r="A22" s="135"/>
      <c r="B22" s="1068" t="s">
        <v>255</v>
      </c>
      <c r="C22" s="1069"/>
      <c r="D22" s="1070"/>
      <c r="E22" s="1077" t="str">
        <f>IF(入力!$C$57="","",入力!$C$57)</f>
        <v/>
      </c>
      <c r="F22" s="1078"/>
      <c r="G22" s="1078"/>
      <c r="H22" s="1078"/>
      <c r="I22" s="861" t="s">
        <v>256</v>
      </c>
      <c r="J22" s="861"/>
      <c r="K22" s="861"/>
      <c r="L22" s="861"/>
      <c r="M22" s="861"/>
      <c r="N22" s="861"/>
      <c r="O22" s="861"/>
      <c r="P22" s="861"/>
      <c r="Q22" s="861"/>
      <c r="R22" s="861"/>
      <c r="S22" s="861"/>
      <c r="T22" s="861"/>
      <c r="U22" s="178"/>
      <c r="V22" s="1079" t="s">
        <v>257</v>
      </c>
      <c r="W22" s="1080"/>
      <c r="X22" s="1080"/>
      <c r="Y22" s="1080"/>
      <c r="Z22" s="1081" t="str">
        <f>IF(入力!$C$59="","",CONCATENATE(MID(入力!$C$59,2,2),8))</f>
        <v/>
      </c>
      <c r="AA22" s="1081"/>
      <c r="AB22" s="1081"/>
      <c r="AC22" s="1081"/>
      <c r="AD22" s="1081"/>
      <c r="AE22" s="1078" t="s">
        <v>258</v>
      </c>
      <c r="AF22" s="1078"/>
      <c r="AG22" s="1078"/>
      <c r="AH22" s="1078"/>
      <c r="AI22" s="1130"/>
      <c r="AK22" s="861" t="s">
        <v>256</v>
      </c>
      <c r="AL22" s="861"/>
      <c r="AM22" s="861"/>
      <c r="AN22" s="861"/>
      <c r="AO22" s="861"/>
      <c r="AP22" s="861"/>
      <c r="AQ22" s="861"/>
      <c r="AR22" s="861"/>
      <c r="AS22" s="861"/>
      <c r="AT22" s="861"/>
      <c r="AU22" s="861"/>
      <c r="AV22" s="861"/>
    </row>
    <row r="23" spans="1:51" ht="18" customHeight="1">
      <c r="A23" s="135"/>
      <c r="B23" s="1071"/>
      <c r="C23" s="1072"/>
      <c r="D23" s="1073"/>
      <c r="E23" s="1110" t="str">
        <f>IF(入力!$E$57="","",入力!$E$57)</f>
        <v/>
      </c>
      <c r="F23" s="1111"/>
      <c r="G23" s="1111"/>
      <c r="H23" s="1111"/>
      <c r="I23" s="939" t="s">
        <v>259</v>
      </c>
      <c r="J23" s="1112"/>
      <c r="K23" s="1113" t="s">
        <v>260</v>
      </c>
      <c r="L23" s="1113"/>
      <c r="M23" s="1113"/>
      <c r="N23" s="1131" t="s">
        <v>261</v>
      </c>
      <c r="O23" s="1131"/>
      <c r="P23" s="1131"/>
      <c r="Q23" s="1132" t="str">
        <f>IF(入力!$I$57="","",入力!$I$57)</f>
        <v/>
      </c>
      <c r="R23" s="1132"/>
      <c r="S23" s="1132"/>
      <c r="T23" s="1132"/>
      <c r="U23" s="1133"/>
      <c r="V23" s="1134"/>
      <c r="W23" s="1113"/>
      <c r="X23" s="1113"/>
      <c r="Y23" s="1113"/>
      <c r="Z23" s="180"/>
      <c r="AA23" s="939" t="s">
        <v>41</v>
      </c>
      <c r="AB23" s="939"/>
      <c r="AC23" s="939"/>
      <c r="AD23" s="1132" t="str">
        <f>IF(入力!$E$59="","",入力!$E$59)</f>
        <v/>
      </c>
      <c r="AE23" s="1132"/>
      <c r="AF23" s="1132"/>
      <c r="AG23" s="1132"/>
      <c r="AH23" s="1132"/>
      <c r="AI23" s="1133"/>
      <c r="AK23" s="861" t="s">
        <v>256</v>
      </c>
      <c r="AL23" s="861"/>
      <c r="AM23" s="861"/>
      <c r="AN23" s="861"/>
      <c r="AO23" s="861"/>
      <c r="AP23" s="861"/>
      <c r="AQ23" s="861"/>
      <c r="AR23" s="861"/>
      <c r="AS23" s="861"/>
      <c r="AT23" s="861"/>
      <c r="AU23" s="861"/>
      <c r="AV23" s="861"/>
    </row>
    <row r="24" spans="1:51" ht="18" customHeight="1">
      <c r="A24" s="135"/>
      <c r="B24" s="1074"/>
      <c r="C24" s="1075"/>
      <c r="D24" s="1076"/>
      <c r="E24" s="1082" t="s">
        <v>262</v>
      </c>
      <c r="F24" s="1083"/>
      <c r="G24" s="1083"/>
      <c r="H24" s="1083"/>
      <c r="I24" s="1083"/>
      <c r="J24" s="1083"/>
      <c r="K24" s="1084" t="str">
        <f>IF(入力!$I$57="","",CONCATENATE(入力!$C$61,"　",入力!$D$61))</f>
        <v/>
      </c>
      <c r="L24" s="1084"/>
      <c r="M24" s="1084"/>
      <c r="N24" s="1084"/>
      <c r="O24" s="1084"/>
      <c r="P24" s="1084"/>
      <c r="Q24" s="1084"/>
      <c r="R24" s="1084"/>
      <c r="S24" s="1084"/>
      <c r="T24" s="1084"/>
      <c r="U24" s="1085"/>
      <c r="V24" s="1082" t="s">
        <v>262</v>
      </c>
      <c r="W24" s="1083"/>
      <c r="X24" s="1083"/>
      <c r="Y24" s="1083"/>
      <c r="Z24" s="1083"/>
      <c r="AA24" s="1083"/>
      <c r="AB24" s="1084" t="str">
        <f>IF(入力!$E$59="","",CONCATENATE(入力!$C$61,"　",入力!$D$61))</f>
        <v/>
      </c>
      <c r="AC24" s="1084"/>
      <c r="AD24" s="1084"/>
      <c r="AE24" s="1084"/>
      <c r="AF24" s="1084"/>
      <c r="AG24" s="1084"/>
      <c r="AH24" s="1084"/>
      <c r="AI24" s="1085"/>
      <c r="AK24" s="861" t="s">
        <v>256</v>
      </c>
      <c r="AL24" s="861"/>
      <c r="AM24" s="861"/>
      <c r="AN24" s="861"/>
      <c r="AO24" s="861"/>
      <c r="AP24" s="861"/>
      <c r="AQ24" s="861"/>
      <c r="AR24" s="861"/>
      <c r="AS24" s="861"/>
      <c r="AT24" s="861"/>
      <c r="AU24" s="861"/>
      <c r="AV24" s="861"/>
    </row>
    <row r="25" spans="1:51" ht="19.5" customHeight="1">
      <c r="A25" s="135"/>
      <c r="B25" s="181" t="s">
        <v>263</v>
      </c>
      <c r="C25" s="182"/>
      <c r="D25" s="183"/>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K25" s="861" t="s">
        <v>256</v>
      </c>
      <c r="AL25" s="861"/>
      <c r="AM25" s="861"/>
      <c r="AN25" s="861"/>
      <c r="AO25" s="861"/>
      <c r="AP25" s="861"/>
      <c r="AQ25" s="861"/>
      <c r="AR25" s="861"/>
      <c r="AS25" s="861"/>
      <c r="AT25" s="861"/>
      <c r="AU25" s="861"/>
      <c r="AV25" s="861"/>
    </row>
    <row r="26" spans="1:51" ht="25.5" customHeight="1">
      <c r="A26" s="135"/>
      <c r="B26" s="1051" t="s">
        <v>264</v>
      </c>
      <c r="C26" s="1052"/>
      <c r="D26" s="1053"/>
      <c r="E26" s="1054" t="s">
        <v>6</v>
      </c>
      <c r="F26" s="1055"/>
      <c r="G26" s="1056" t="str">
        <f>IF(入力!$C$54="","",CONCATENATE(入力!$C$54,"　",入力!$D$54))</f>
        <v/>
      </c>
      <c r="H26" s="1057"/>
      <c r="I26" s="1057"/>
      <c r="J26" s="1057"/>
      <c r="K26" s="1057"/>
      <c r="L26" s="1057"/>
      <c r="M26" s="1058"/>
      <c r="N26" s="1059" t="s">
        <v>22</v>
      </c>
      <c r="O26" s="1060"/>
      <c r="P26" s="1061" t="str">
        <f>IF(入力!$F$54="","",入力!$F$54)</f>
        <v/>
      </c>
      <c r="Q26" s="1061"/>
      <c r="R26" s="1062"/>
      <c r="S26" s="184" t="s">
        <v>265</v>
      </c>
      <c r="T26" s="1054" t="s">
        <v>266</v>
      </c>
      <c r="U26" s="1055"/>
      <c r="V26" s="1055"/>
      <c r="W26" s="1055"/>
      <c r="X26" s="1055"/>
      <c r="Y26" s="1055"/>
      <c r="Z26" s="857" t="str">
        <f>IF(入力!$H$54="","",入力!$H$54)</f>
        <v/>
      </c>
      <c r="AA26" s="857"/>
      <c r="AB26" s="857"/>
      <c r="AC26" s="857"/>
      <c r="AD26" s="857"/>
      <c r="AE26" s="857"/>
      <c r="AF26" s="857"/>
      <c r="AG26" s="857"/>
      <c r="AH26" s="857"/>
      <c r="AI26" s="858"/>
    </row>
    <row r="27" spans="1:51" ht="3" customHeight="1">
      <c r="A27" s="135"/>
      <c r="B27" s="185"/>
      <c r="C27" s="186"/>
      <c r="D27" s="186"/>
      <c r="E27" s="186"/>
      <c r="F27" s="186"/>
      <c r="G27" s="183"/>
      <c r="H27" s="183"/>
      <c r="I27" s="183"/>
      <c r="J27" s="183"/>
      <c r="K27" s="183"/>
      <c r="L27" s="187"/>
      <c r="M27" s="187"/>
      <c r="N27" s="188"/>
      <c r="O27" s="188"/>
      <c r="P27" s="183"/>
      <c r="Q27" s="183"/>
      <c r="R27" s="183"/>
      <c r="S27" s="189"/>
      <c r="T27" s="185"/>
      <c r="U27" s="186"/>
      <c r="V27" s="186"/>
      <c r="W27" s="186"/>
      <c r="X27" s="186"/>
      <c r="Y27" s="186"/>
      <c r="Z27" s="190"/>
      <c r="AA27" s="190"/>
      <c r="AB27" s="190"/>
      <c r="AC27" s="190"/>
      <c r="AD27" s="190"/>
      <c r="AE27" s="190"/>
      <c r="AF27" s="190"/>
      <c r="AG27" s="190"/>
      <c r="AH27" s="190"/>
      <c r="AI27" s="190"/>
    </row>
    <row r="28" spans="1:51" ht="16.149999999999999" customHeight="1">
      <c r="A28" s="135"/>
      <c r="B28" s="919" t="s">
        <v>194</v>
      </c>
      <c r="C28" s="920"/>
      <c r="D28" s="920"/>
      <c r="E28" s="1032"/>
      <c r="F28" s="1033" t="s">
        <v>209</v>
      </c>
      <c r="G28" s="1034"/>
      <c r="H28" s="202" t="str">
        <f>IF(入力!$C15="","",入力!$C$15)</f>
        <v/>
      </c>
      <c r="I28" s="193" t="s">
        <v>116</v>
      </c>
      <c r="J28" s="192" t="str">
        <f>IF(入力!$C$15="","",MONTH(入力!$C$15))</f>
        <v/>
      </c>
      <c r="K28" s="179" t="s">
        <v>117</v>
      </c>
      <c r="L28" s="192" t="str">
        <f>IF(入力!$C$15="","",DAY(入力!$C$15))</f>
        <v/>
      </c>
      <c r="M28" s="179" t="s">
        <v>183</v>
      </c>
      <c r="N28" s="191" t="s">
        <v>267</v>
      </c>
      <c r="O28" s="179" t="str">
        <f>IF(入力!$E$15="","",入力!$E$15)</f>
        <v/>
      </c>
      <c r="P28" s="193" t="s">
        <v>197</v>
      </c>
      <c r="Q28" s="1035" t="s">
        <v>268</v>
      </c>
      <c r="R28" s="1036"/>
      <c r="S28" s="1037" t="str">
        <f>IF(入力!$F$15="","",CONCATENATE(入力!$F$15,入力!$G$15,入力!$H$15))</f>
        <v/>
      </c>
      <c r="T28" s="1038"/>
      <c r="U28" s="1038"/>
      <c r="V28" s="1039"/>
      <c r="W28" s="1040" t="s">
        <v>269</v>
      </c>
      <c r="X28" s="1041"/>
      <c r="Y28" s="1041"/>
      <c r="Z28" s="1041"/>
      <c r="AA28" s="1041"/>
      <c r="AB28" s="1042"/>
      <c r="AC28" s="1046" t="s">
        <v>270</v>
      </c>
      <c r="AD28" s="1047"/>
      <c r="AE28" s="1047"/>
      <c r="AF28" s="1047"/>
      <c r="AG28" s="1047"/>
      <c r="AH28" s="1047"/>
      <c r="AI28" s="1048"/>
    </row>
    <row r="29" spans="1:51" ht="16.149999999999999" customHeight="1">
      <c r="A29" s="135"/>
      <c r="B29" s="924" t="s">
        <v>271</v>
      </c>
      <c r="C29" s="925"/>
      <c r="D29" s="925"/>
      <c r="E29" s="1005"/>
      <c r="F29" s="1006" t="str">
        <f>IF(入力!$C$22="","",入力!$C$22)</f>
        <v/>
      </c>
      <c r="G29" s="960"/>
      <c r="H29" s="960"/>
      <c r="I29" s="960"/>
      <c r="J29" s="960"/>
      <c r="K29" s="960"/>
      <c r="L29" s="960"/>
      <c r="M29" s="960"/>
      <c r="N29" s="960"/>
      <c r="O29" s="960"/>
      <c r="P29" s="960"/>
      <c r="Q29" s="960"/>
      <c r="R29" s="960"/>
      <c r="S29" s="960"/>
      <c r="T29" s="960"/>
      <c r="U29" s="960"/>
      <c r="V29" s="1007"/>
      <c r="W29" s="1043"/>
      <c r="X29" s="1044"/>
      <c r="Y29" s="1044"/>
      <c r="Z29" s="1044"/>
      <c r="AA29" s="1044"/>
      <c r="AB29" s="1045"/>
      <c r="AC29" s="1049" t="s">
        <v>272</v>
      </c>
      <c r="AD29" s="1050"/>
      <c r="AE29" s="1063"/>
      <c r="AF29" s="1063"/>
      <c r="AG29" s="1063"/>
      <c r="AH29" s="1063"/>
      <c r="AI29" s="1064"/>
    </row>
    <row r="30" spans="1:51" ht="16.149999999999999" customHeight="1">
      <c r="A30" s="135"/>
      <c r="B30" s="924" t="s">
        <v>86</v>
      </c>
      <c r="C30" s="925"/>
      <c r="D30" s="925"/>
      <c r="E30" s="1005"/>
      <c r="F30" s="1006" t="str">
        <f>IF(入力!$C$21="","",入力!$C$21)</f>
        <v/>
      </c>
      <c r="G30" s="960"/>
      <c r="H30" s="960"/>
      <c r="I30" s="960"/>
      <c r="J30" s="960"/>
      <c r="K30" s="960"/>
      <c r="L30" s="960"/>
      <c r="M30" s="960"/>
      <c r="N30" s="960"/>
      <c r="O30" s="960"/>
      <c r="P30" s="960"/>
      <c r="Q30" s="960"/>
      <c r="R30" s="960"/>
      <c r="S30" s="960"/>
      <c r="T30" s="960"/>
      <c r="U30" s="960"/>
      <c r="V30" s="1007"/>
      <c r="W30" s="944" t="s">
        <v>273</v>
      </c>
      <c r="X30" s="1008"/>
      <c r="Y30" s="1008"/>
      <c r="Z30" s="1008"/>
      <c r="AA30" s="1008"/>
      <c r="AB30" s="1009"/>
      <c r="AC30" s="1013" t="s">
        <v>274</v>
      </c>
      <c r="AD30" s="1014"/>
      <c r="AE30" s="1014"/>
      <c r="AF30" s="1014"/>
      <c r="AG30" s="1017" t="s">
        <v>275</v>
      </c>
      <c r="AH30" s="1017"/>
      <c r="AI30" s="1018"/>
    </row>
    <row r="31" spans="1:51" ht="16.149999999999999" customHeight="1">
      <c r="A31" s="135"/>
      <c r="B31" s="1021" t="s">
        <v>276</v>
      </c>
      <c r="C31" s="1022"/>
      <c r="D31" s="1022"/>
      <c r="E31" s="1023"/>
      <c r="F31" s="1024" t="str">
        <f>IF(入力!$I$15="","",入力!$I$15)</f>
        <v/>
      </c>
      <c r="G31" s="1025"/>
      <c r="H31" s="1025"/>
      <c r="I31" s="1025"/>
      <c r="J31" s="1025"/>
      <c r="K31" s="1025"/>
      <c r="L31" s="1025"/>
      <c r="M31" s="1026"/>
      <c r="N31" s="1027" t="s">
        <v>277</v>
      </c>
      <c r="O31" s="1028"/>
      <c r="P31" s="1028"/>
      <c r="Q31" s="1029"/>
      <c r="R31" s="1030" t="str">
        <f>IF(入力!$K$21="","",入力!$K$21)</f>
        <v/>
      </c>
      <c r="S31" s="1031"/>
      <c r="T31" s="1031"/>
      <c r="U31" s="1031"/>
      <c r="V31" s="166" t="s">
        <v>278</v>
      </c>
      <c r="W31" s="1010"/>
      <c r="X31" s="1011"/>
      <c r="Y31" s="1011"/>
      <c r="Z31" s="1011"/>
      <c r="AA31" s="1011"/>
      <c r="AB31" s="1012"/>
      <c r="AC31" s="1015"/>
      <c r="AD31" s="1016"/>
      <c r="AE31" s="1016"/>
      <c r="AF31" s="1016"/>
      <c r="AG31" s="1019"/>
      <c r="AH31" s="1019"/>
      <c r="AI31" s="1020"/>
    </row>
    <row r="32" spans="1:51" ht="15.75" customHeight="1">
      <c r="A32" s="135"/>
      <c r="B32" s="973" t="s">
        <v>279</v>
      </c>
      <c r="C32" s="974"/>
      <c r="D32" s="979" t="s">
        <v>280</v>
      </c>
      <c r="E32" s="980"/>
      <c r="F32" s="983" t="str">
        <f>IF(入力!$C$23="","",CONCATENATE(入力!$C$23,入力!$C$25))</f>
        <v/>
      </c>
      <c r="G32" s="984"/>
      <c r="H32" s="984"/>
      <c r="I32" s="984"/>
      <c r="J32" s="984"/>
      <c r="K32" s="984"/>
      <c r="L32" s="984"/>
      <c r="M32" s="984"/>
      <c r="N32" s="984"/>
      <c r="O32" s="984"/>
      <c r="P32" s="984"/>
      <c r="Q32" s="984"/>
      <c r="R32" s="984"/>
      <c r="S32" s="984"/>
      <c r="T32" s="984"/>
      <c r="U32" s="984"/>
      <c r="V32" s="984"/>
      <c r="W32" s="984"/>
      <c r="X32" s="984"/>
      <c r="Y32" s="984"/>
      <c r="Z32" s="984"/>
      <c r="AA32" s="984"/>
      <c r="AB32" s="984"/>
      <c r="AC32" s="984"/>
      <c r="AD32" s="984"/>
      <c r="AE32" s="984"/>
      <c r="AF32" s="984"/>
      <c r="AG32" s="984"/>
      <c r="AH32" s="984"/>
      <c r="AI32" s="985"/>
    </row>
    <row r="33" spans="1:85" s="135" customFormat="1" ht="13.5" customHeight="1">
      <c r="B33" s="975"/>
      <c r="C33" s="976"/>
      <c r="D33" s="981"/>
      <c r="E33" s="982"/>
      <c r="F33" s="986"/>
      <c r="G33" s="987"/>
      <c r="H33" s="987"/>
      <c r="I33" s="987"/>
      <c r="J33" s="987"/>
      <c r="K33" s="987"/>
      <c r="L33" s="987"/>
      <c r="M33" s="987"/>
      <c r="N33" s="987"/>
      <c r="O33" s="987"/>
      <c r="P33" s="987"/>
      <c r="Q33" s="987"/>
      <c r="R33" s="987"/>
      <c r="S33" s="987"/>
      <c r="T33" s="987"/>
      <c r="U33" s="987"/>
      <c r="V33" s="987"/>
      <c r="W33" s="987"/>
      <c r="X33" s="987"/>
      <c r="Y33" s="987"/>
      <c r="Z33" s="987"/>
      <c r="AA33" s="987"/>
      <c r="AB33" s="987"/>
      <c r="AC33" s="987"/>
      <c r="AD33" s="987"/>
      <c r="AE33" s="987"/>
      <c r="AF33" s="987"/>
      <c r="AG33" s="987"/>
      <c r="AH33" s="987"/>
      <c r="AI33" s="98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row>
    <row r="34" spans="1:85" s="135" customFormat="1" ht="13.5" customHeight="1">
      <c r="B34" s="975"/>
      <c r="C34" s="976"/>
      <c r="D34" s="981"/>
      <c r="E34" s="982"/>
      <c r="F34" s="986"/>
      <c r="G34" s="987"/>
      <c r="H34" s="987"/>
      <c r="I34" s="987"/>
      <c r="J34" s="987"/>
      <c r="K34" s="987"/>
      <c r="L34" s="987"/>
      <c r="M34" s="987"/>
      <c r="N34" s="987"/>
      <c r="O34" s="987"/>
      <c r="P34" s="987"/>
      <c r="Q34" s="987"/>
      <c r="R34" s="987"/>
      <c r="S34" s="987"/>
      <c r="T34" s="987"/>
      <c r="U34" s="987"/>
      <c r="V34" s="987"/>
      <c r="W34" s="987"/>
      <c r="X34" s="987"/>
      <c r="Y34" s="987"/>
      <c r="Z34" s="987"/>
      <c r="AA34" s="987"/>
      <c r="AB34" s="987"/>
      <c r="AC34" s="987"/>
      <c r="AD34" s="987"/>
      <c r="AE34" s="987"/>
      <c r="AF34" s="987"/>
      <c r="AG34" s="987"/>
      <c r="AH34" s="987"/>
      <c r="AI34" s="98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row>
    <row r="35" spans="1:85" s="135" customFormat="1" ht="13.5" customHeight="1">
      <c r="B35" s="975"/>
      <c r="C35" s="976"/>
      <c r="D35" s="981"/>
      <c r="E35" s="982"/>
      <c r="F35" s="989"/>
      <c r="G35" s="990"/>
      <c r="H35" s="990"/>
      <c r="I35" s="990"/>
      <c r="J35" s="990"/>
      <c r="K35" s="990"/>
      <c r="L35" s="990"/>
      <c r="M35" s="990"/>
      <c r="N35" s="990"/>
      <c r="O35" s="990"/>
      <c r="P35" s="990"/>
      <c r="Q35" s="990"/>
      <c r="R35" s="990"/>
      <c r="S35" s="990"/>
      <c r="T35" s="990"/>
      <c r="U35" s="990"/>
      <c r="V35" s="990"/>
      <c r="W35" s="990"/>
      <c r="X35" s="990"/>
      <c r="Y35" s="990"/>
      <c r="Z35" s="990"/>
      <c r="AA35" s="990"/>
      <c r="AB35" s="990"/>
      <c r="AC35" s="990"/>
      <c r="AD35" s="990"/>
      <c r="AE35" s="990"/>
      <c r="AF35" s="990"/>
      <c r="AG35" s="990"/>
      <c r="AH35" s="990"/>
      <c r="AI35" s="991"/>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row>
    <row r="36" spans="1:85" s="135" customFormat="1" ht="17.25" customHeight="1">
      <c r="B36" s="975"/>
      <c r="C36" s="976"/>
      <c r="D36" s="992" t="s">
        <v>281</v>
      </c>
      <c r="E36" s="993"/>
      <c r="F36" s="996" t="s">
        <v>282</v>
      </c>
      <c r="G36" s="957"/>
      <c r="H36" s="957"/>
      <c r="I36" s="957"/>
      <c r="J36" s="957"/>
      <c r="K36" s="958"/>
      <c r="L36" s="997" t="str">
        <f>IF(入力!$C$72="","",入力!$C$72)</f>
        <v/>
      </c>
      <c r="M36" s="997"/>
      <c r="N36" s="997"/>
      <c r="O36" s="997"/>
      <c r="P36" s="997"/>
      <c r="Q36" s="997"/>
      <c r="R36" s="997"/>
      <c r="S36" s="997"/>
      <c r="T36" s="997"/>
      <c r="U36" s="997"/>
      <c r="V36" s="997"/>
      <c r="W36" s="997"/>
      <c r="X36" s="997"/>
      <c r="Y36" s="997"/>
      <c r="Z36" s="997"/>
      <c r="AA36" s="997"/>
      <c r="AB36" s="997"/>
      <c r="AC36" s="997"/>
      <c r="AD36" s="997"/>
      <c r="AE36" s="997"/>
      <c r="AF36" s="997"/>
      <c r="AG36" s="997"/>
      <c r="AH36" s="997"/>
      <c r="AI36" s="998"/>
      <c r="AJ36" s="138"/>
      <c r="AK36" s="138"/>
      <c r="AL36" s="138"/>
      <c r="AM36" s="138"/>
      <c r="AN36" s="138"/>
      <c r="AO36" s="138"/>
      <c r="AP36" s="138"/>
      <c r="AQ36" s="138"/>
      <c r="AR36" s="138"/>
      <c r="AS36" s="138"/>
      <c r="AT36" s="138"/>
      <c r="AU36" s="138"/>
      <c r="AV36" s="138"/>
      <c r="AW36" s="138"/>
      <c r="AX36" s="138"/>
      <c r="AY36" s="138"/>
      <c r="AZ36" s="138"/>
      <c r="BA36" s="138"/>
      <c r="BB36" s="138"/>
      <c r="BC36" s="138"/>
      <c r="BD36" s="138"/>
      <c r="BE36" s="138"/>
      <c r="BF36" s="138"/>
      <c r="BG36" s="138"/>
      <c r="BH36" s="138"/>
      <c r="BI36" s="138"/>
      <c r="BJ36" s="138"/>
      <c r="BK36" s="138"/>
      <c r="BL36" s="138"/>
      <c r="BM36" s="138"/>
      <c r="BN36" s="138"/>
      <c r="BO36" s="138"/>
      <c r="BP36" s="138"/>
      <c r="BQ36" s="138"/>
      <c r="BR36" s="138"/>
      <c r="BS36" s="138"/>
      <c r="BT36" s="138"/>
      <c r="BU36" s="138"/>
      <c r="BV36" s="138"/>
      <c r="BW36" s="138"/>
      <c r="BX36" s="138"/>
      <c r="BY36" s="138"/>
      <c r="BZ36" s="138"/>
      <c r="CA36" s="138"/>
      <c r="CB36" s="138"/>
      <c r="CC36" s="138"/>
      <c r="CD36" s="138"/>
      <c r="CE36" s="138"/>
      <c r="CF36" s="138"/>
      <c r="CG36" s="138"/>
    </row>
    <row r="37" spans="1:85" s="135" customFormat="1" ht="17.25" customHeight="1">
      <c r="B37" s="975"/>
      <c r="C37" s="976"/>
      <c r="D37" s="981"/>
      <c r="E37" s="982"/>
      <c r="F37" s="956" t="s">
        <v>283</v>
      </c>
      <c r="G37" s="957"/>
      <c r="H37" s="957"/>
      <c r="I37" s="957"/>
      <c r="J37" s="957"/>
      <c r="K37" s="958"/>
      <c r="L37" s="999" t="str">
        <f>IF(入力!$C$83="","",入力!$C$83)</f>
        <v/>
      </c>
      <c r="M37" s="1000"/>
      <c r="N37" s="1000"/>
      <c r="O37" s="1000"/>
      <c r="P37" s="1000"/>
      <c r="Q37" s="1000"/>
      <c r="R37" s="1000"/>
      <c r="S37" s="1000"/>
      <c r="T37" s="1000"/>
      <c r="U37" s="1000"/>
      <c r="V37" s="1000"/>
      <c r="W37" s="1001"/>
      <c r="X37" s="962" t="s">
        <v>284</v>
      </c>
      <c r="Y37" s="963"/>
      <c r="Z37" s="964"/>
      <c r="AA37" s="862" t="str">
        <f>IF(入力!$C$84="","　月　日",入力!$C$84)</f>
        <v>　月　日</v>
      </c>
      <c r="AB37" s="863"/>
      <c r="AC37" s="863"/>
      <c r="AD37" s="863"/>
      <c r="AE37" s="194" t="s">
        <v>285</v>
      </c>
      <c r="AF37" s="863" t="str">
        <f>IF(入力!$F$84="","　月　日",入力!$F$84)</f>
        <v>　月　日</v>
      </c>
      <c r="AG37" s="863"/>
      <c r="AH37" s="863"/>
      <c r="AI37" s="864"/>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8"/>
      <c r="BM37" s="138"/>
      <c r="BN37" s="138"/>
      <c r="BO37" s="138"/>
      <c r="BP37" s="138"/>
      <c r="BQ37" s="138"/>
      <c r="BR37" s="138"/>
      <c r="BS37" s="138"/>
      <c r="BT37" s="138"/>
      <c r="BU37" s="138"/>
      <c r="BV37" s="138"/>
      <c r="BW37" s="138"/>
      <c r="BX37" s="138"/>
      <c r="BY37" s="138"/>
      <c r="BZ37" s="138"/>
      <c r="CA37" s="138"/>
      <c r="CB37" s="138"/>
      <c r="CC37" s="138"/>
      <c r="CD37" s="138"/>
      <c r="CE37" s="138"/>
      <c r="CF37" s="138"/>
      <c r="CG37" s="138"/>
    </row>
    <row r="38" spans="1:85" s="135" customFormat="1" ht="17.100000000000001" customHeight="1">
      <c r="B38" s="975"/>
      <c r="C38" s="976"/>
      <c r="D38" s="981"/>
      <c r="E38" s="982"/>
      <c r="F38" s="195"/>
      <c r="G38" s="965" t="s">
        <v>286</v>
      </c>
      <c r="H38" s="965"/>
      <c r="I38" s="965"/>
      <c r="J38" s="965"/>
      <c r="K38" s="966"/>
      <c r="L38" s="969" t="str">
        <f>IF(入力!$C$85="","",入力!$C$85)</f>
        <v/>
      </c>
      <c r="M38" s="969"/>
      <c r="N38" s="969"/>
      <c r="O38" s="969"/>
      <c r="P38" s="969"/>
      <c r="Q38" s="969"/>
      <c r="R38" s="969"/>
      <c r="S38" s="969"/>
      <c r="T38" s="969"/>
      <c r="U38" s="969"/>
      <c r="V38" s="969"/>
      <c r="W38" s="969"/>
      <c r="X38" s="969"/>
      <c r="Y38" s="969"/>
      <c r="Z38" s="969"/>
      <c r="AA38" s="969"/>
      <c r="AB38" s="969"/>
      <c r="AC38" s="969"/>
      <c r="AD38" s="969"/>
      <c r="AE38" s="969"/>
      <c r="AF38" s="969"/>
      <c r="AG38" s="969"/>
      <c r="AH38" s="969"/>
      <c r="AI38" s="970"/>
      <c r="AJ38" s="138"/>
      <c r="AK38" s="138"/>
      <c r="AL38" s="138"/>
      <c r="AM38" s="138"/>
      <c r="AN38" s="138"/>
      <c r="AO38" s="138"/>
      <c r="AP38" s="138"/>
      <c r="AQ38" s="138"/>
      <c r="AR38" s="138"/>
      <c r="AS38" s="138"/>
      <c r="AT38" s="138"/>
      <c r="AU38" s="138"/>
      <c r="AV38" s="138"/>
      <c r="AW38" s="138"/>
      <c r="AX38" s="138"/>
      <c r="AY38" s="138"/>
      <c r="AZ38" s="138"/>
      <c r="BA38" s="138"/>
      <c r="BB38" s="138"/>
      <c r="BC38" s="138"/>
      <c r="BD38" s="138"/>
      <c r="BE38" s="138"/>
      <c r="BF38" s="138"/>
      <c r="BG38" s="138"/>
      <c r="BH38" s="138"/>
      <c r="BI38" s="138"/>
      <c r="BJ38" s="138"/>
      <c r="BK38" s="138"/>
      <c r="BL38" s="138"/>
      <c r="BM38" s="138"/>
      <c r="BN38" s="138"/>
      <c r="BO38" s="138"/>
      <c r="BP38" s="138"/>
      <c r="BQ38" s="138"/>
      <c r="BR38" s="138"/>
      <c r="BS38" s="138"/>
      <c r="BT38" s="138"/>
      <c r="BU38" s="138"/>
      <c r="BV38" s="138"/>
      <c r="BW38" s="138"/>
      <c r="BX38" s="138"/>
      <c r="BY38" s="138"/>
      <c r="BZ38" s="138"/>
      <c r="CA38" s="138"/>
      <c r="CB38" s="138"/>
      <c r="CC38" s="138"/>
      <c r="CD38" s="138"/>
      <c r="CE38" s="138"/>
      <c r="CF38" s="138"/>
      <c r="CG38" s="138"/>
    </row>
    <row r="39" spans="1:85" s="135" customFormat="1" ht="17.100000000000001" customHeight="1">
      <c r="B39" s="975"/>
      <c r="C39" s="976"/>
      <c r="D39" s="981"/>
      <c r="E39" s="982"/>
      <c r="F39" s="196"/>
      <c r="G39" s="967"/>
      <c r="H39" s="967"/>
      <c r="I39" s="967"/>
      <c r="J39" s="967"/>
      <c r="K39" s="968"/>
      <c r="L39" s="971"/>
      <c r="M39" s="971"/>
      <c r="N39" s="971"/>
      <c r="O39" s="971"/>
      <c r="P39" s="971"/>
      <c r="Q39" s="971"/>
      <c r="R39" s="971"/>
      <c r="S39" s="971"/>
      <c r="T39" s="971"/>
      <c r="U39" s="971"/>
      <c r="V39" s="971"/>
      <c r="W39" s="971"/>
      <c r="X39" s="971"/>
      <c r="Y39" s="971"/>
      <c r="Z39" s="971"/>
      <c r="AA39" s="971"/>
      <c r="AB39" s="971"/>
      <c r="AC39" s="971"/>
      <c r="AD39" s="971"/>
      <c r="AE39" s="971"/>
      <c r="AF39" s="971"/>
      <c r="AG39" s="971"/>
      <c r="AH39" s="971"/>
      <c r="AI39" s="972"/>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c r="BI39" s="138"/>
      <c r="BJ39" s="138"/>
      <c r="BK39" s="138"/>
      <c r="BL39" s="138"/>
      <c r="BM39" s="138"/>
      <c r="BN39" s="138"/>
      <c r="BO39" s="138"/>
      <c r="BP39" s="138"/>
      <c r="BQ39" s="138"/>
      <c r="BR39" s="138"/>
      <c r="BS39" s="138"/>
      <c r="BT39" s="138"/>
      <c r="BU39" s="138"/>
      <c r="BV39" s="138"/>
      <c r="BW39" s="138"/>
      <c r="BX39" s="138"/>
      <c r="BY39" s="138"/>
      <c r="BZ39" s="138"/>
      <c r="CA39" s="138"/>
      <c r="CB39" s="138"/>
      <c r="CC39" s="138"/>
      <c r="CD39" s="138"/>
      <c r="CE39" s="138"/>
      <c r="CF39" s="138"/>
      <c r="CG39" s="138"/>
    </row>
    <row r="40" spans="1:85" s="135" customFormat="1" ht="17.25" customHeight="1">
      <c r="B40" s="975"/>
      <c r="C40" s="976"/>
      <c r="D40" s="981"/>
      <c r="E40" s="982"/>
      <c r="F40" s="956" t="s">
        <v>287</v>
      </c>
      <c r="G40" s="957"/>
      <c r="H40" s="957"/>
      <c r="I40" s="957"/>
      <c r="J40" s="957"/>
      <c r="K40" s="958"/>
      <c r="L40" s="959" t="str">
        <f>IF(入力!$C$88="","",入力!$C$88)</f>
        <v/>
      </c>
      <c r="M40" s="960"/>
      <c r="N40" s="960"/>
      <c r="O40" s="960"/>
      <c r="P40" s="960"/>
      <c r="Q40" s="960"/>
      <c r="R40" s="960"/>
      <c r="S40" s="960"/>
      <c r="T40" s="960"/>
      <c r="U40" s="960"/>
      <c r="V40" s="960"/>
      <c r="W40" s="961"/>
      <c r="X40" s="962" t="s">
        <v>284</v>
      </c>
      <c r="Y40" s="963"/>
      <c r="Z40" s="964"/>
      <c r="AA40" s="862" t="str">
        <f>IF(入力!$C$89="","　月　日",入力!$C$89)</f>
        <v>　月　日</v>
      </c>
      <c r="AB40" s="863"/>
      <c r="AC40" s="863"/>
      <c r="AD40" s="863"/>
      <c r="AE40" s="194" t="s">
        <v>285</v>
      </c>
      <c r="AF40" s="863" t="str">
        <f>IF(入力!$F$89="","　月　日",入力!$F$89)</f>
        <v>　月　日</v>
      </c>
      <c r="AG40" s="863"/>
      <c r="AH40" s="863"/>
      <c r="AI40" s="864"/>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8"/>
      <c r="BW40" s="138"/>
      <c r="BX40" s="138"/>
      <c r="BY40" s="138"/>
      <c r="BZ40" s="138"/>
      <c r="CA40" s="138"/>
      <c r="CB40" s="138"/>
      <c r="CC40" s="138"/>
      <c r="CD40" s="138"/>
      <c r="CE40" s="138"/>
      <c r="CF40" s="138"/>
      <c r="CG40" s="138"/>
    </row>
    <row r="41" spans="1:85" s="135" customFormat="1" ht="17.100000000000001" customHeight="1">
      <c r="B41" s="975"/>
      <c r="C41" s="976"/>
      <c r="D41" s="981"/>
      <c r="E41" s="982"/>
      <c r="F41" s="195"/>
      <c r="G41" s="965" t="s">
        <v>286</v>
      </c>
      <c r="H41" s="965"/>
      <c r="I41" s="965"/>
      <c r="J41" s="965"/>
      <c r="K41" s="966"/>
      <c r="L41" s="969" t="str">
        <f>IF(入力!$C$90="","",入力!$C$90)</f>
        <v/>
      </c>
      <c r="M41" s="969"/>
      <c r="N41" s="969"/>
      <c r="O41" s="969"/>
      <c r="P41" s="969"/>
      <c r="Q41" s="969"/>
      <c r="R41" s="969"/>
      <c r="S41" s="969"/>
      <c r="T41" s="969"/>
      <c r="U41" s="969"/>
      <c r="V41" s="969"/>
      <c r="W41" s="969"/>
      <c r="X41" s="969"/>
      <c r="Y41" s="969"/>
      <c r="Z41" s="969"/>
      <c r="AA41" s="969"/>
      <c r="AB41" s="969"/>
      <c r="AC41" s="969"/>
      <c r="AD41" s="969"/>
      <c r="AE41" s="969"/>
      <c r="AF41" s="969"/>
      <c r="AG41" s="969"/>
      <c r="AH41" s="969"/>
      <c r="AI41" s="970"/>
      <c r="AJ41" s="138"/>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8"/>
      <c r="BJ41" s="138"/>
      <c r="BK41" s="138"/>
      <c r="BL41" s="138"/>
      <c r="BM41" s="138"/>
      <c r="BN41" s="138"/>
      <c r="BO41" s="138"/>
      <c r="BP41" s="138"/>
      <c r="BQ41" s="138"/>
      <c r="BR41" s="138"/>
      <c r="BS41" s="138"/>
      <c r="BT41" s="138"/>
      <c r="BU41" s="138"/>
      <c r="BV41" s="138"/>
      <c r="BW41" s="138"/>
      <c r="BX41" s="138"/>
      <c r="BY41" s="138"/>
      <c r="BZ41" s="138"/>
      <c r="CA41" s="138"/>
      <c r="CB41" s="138"/>
      <c r="CC41" s="138"/>
      <c r="CD41" s="138"/>
      <c r="CE41" s="138"/>
      <c r="CF41" s="138"/>
      <c r="CG41" s="138"/>
    </row>
    <row r="42" spans="1:85" s="135" customFormat="1" ht="17.100000000000001" customHeight="1">
      <c r="B42" s="975"/>
      <c r="C42" s="976"/>
      <c r="D42" s="981"/>
      <c r="E42" s="982"/>
      <c r="F42" s="196"/>
      <c r="G42" s="967"/>
      <c r="H42" s="967"/>
      <c r="I42" s="967"/>
      <c r="J42" s="967"/>
      <c r="K42" s="968"/>
      <c r="L42" s="971"/>
      <c r="M42" s="971"/>
      <c r="N42" s="971"/>
      <c r="O42" s="971"/>
      <c r="P42" s="971"/>
      <c r="Q42" s="971"/>
      <c r="R42" s="971"/>
      <c r="S42" s="971"/>
      <c r="T42" s="971"/>
      <c r="U42" s="971"/>
      <c r="V42" s="971"/>
      <c r="W42" s="971"/>
      <c r="X42" s="971"/>
      <c r="Y42" s="971"/>
      <c r="Z42" s="971"/>
      <c r="AA42" s="971"/>
      <c r="AB42" s="971"/>
      <c r="AC42" s="971"/>
      <c r="AD42" s="971"/>
      <c r="AE42" s="971"/>
      <c r="AF42" s="971"/>
      <c r="AG42" s="971"/>
      <c r="AH42" s="971"/>
      <c r="AI42" s="972"/>
      <c r="AJ42" s="138"/>
      <c r="AK42" s="138"/>
      <c r="AL42" s="138"/>
      <c r="AM42" s="138"/>
      <c r="AN42" s="138"/>
      <c r="AO42" s="138"/>
      <c r="AP42" s="138"/>
      <c r="AQ42" s="138"/>
      <c r="AR42" s="138"/>
      <c r="AS42" s="138"/>
      <c r="AT42" s="138"/>
      <c r="AU42" s="138"/>
      <c r="AV42" s="138"/>
      <c r="AW42" s="138"/>
      <c r="AX42" s="138"/>
      <c r="AY42" s="138"/>
      <c r="AZ42" s="138"/>
      <c r="BA42" s="138"/>
      <c r="BB42" s="138"/>
      <c r="BC42" s="138"/>
      <c r="BD42" s="138"/>
      <c r="BE42" s="138"/>
      <c r="BF42" s="138"/>
      <c r="BG42" s="138"/>
      <c r="BH42" s="138"/>
      <c r="BI42" s="138"/>
      <c r="BJ42" s="138"/>
      <c r="BK42" s="138"/>
      <c r="BL42" s="138"/>
      <c r="BM42" s="138"/>
      <c r="BN42" s="138"/>
      <c r="BO42" s="138"/>
      <c r="BP42" s="138"/>
      <c r="BQ42" s="138"/>
      <c r="BR42" s="138"/>
      <c r="BS42" s="138"/>
      <c r="BT42" s="138"/>
      <c r="BU42" s="138"/>
      <c r="BV42" s="138"/>
      <c r="BW42" s="138"/>
      <c r="BX42" s="138"/>
      <c r="BY42" s="138"/>
      <c r="BZ42" s="138"/>
      <c r="CA42" s="138"/>
      <c r="CB42" s="138"/>
      <c r="CC42" s="138"/>
      <c r="CD42" s="138"/>
      <c r="CE42" s="138"/>
      <c r="CF42" s="138"/>
      <c r="CG42" s="138"/>
    </row>
    <row r="43" spans="1:85" s="135" customFormat="1">
      <c r="B43" s="977"/>
      <c r="C43" s="978"/>
      <c r="D43" s="994"/>
      <c r="E43" s="995"/>
      <c r="F43" s="1002" t="s">
        <v>288</v>
      </c>
      <c r="G43" s="1003"/>
      <c r="H43" s="1003"/>
      <c r="I43" s="1003"/>
      <c r="J43" s="1003"/>
      <c r="K43" s="1003"/>
      <c r="L43" s="1003"/>
      <c r="M43" s="1003"/>
      <c r="N43" s="1003"/>
      <c r="O43" s="1003"/>
      <c r="P43" s="1003"/>
      <c r="Q43" s="1003"/>
      <c r="R43" s="1003"/>
      <c r="S43" s="1003"/>
      <c r="T43" s="1003"/>
      <c r="U43" s="1003"/>
      <c r="V43" s="1003"/>
      <c r="W43" s="1003"/>
      <c r="X43" s="1003"/>
      <c r="Y43" s="1003"/>
      <c r="Z43" s="1003"/>
      <c r="AA43" s="1003"/>
      <c r="AB43" s="1003"/>
      <c r="AC43" s="1003"/>
      <c r="AD43" s="1003"/>
      <c r="AE43" s="1003"/>
      <c r="AF43" s="1003"/>
      <c r="AG43" s="1003"/>
      <c r="AH43" s="1003"/>
      <c r="AI43" s="1004"/>
      <c r="AJ43" s="138"/>
      <c r="AK43" s="138"/>
      <c r="AL43" s="138"/>
      <c r="AM43" s="138"/>
      <c r="AN43" s="138"/>
      <c r="AO43" s="138"/>
      <c r="AP43" s="138"/>
      <c r="AQ43" s="138"/>
      <c r="AR43" s="138"/>
      <c r="AS43" s="138"/>
      <c r="AT43" s="138"/>
      <c r="AU43" s="138"/>
      <c r="AV43" s="138"/>
      <c r="AW43" s="138"/>
      <c r="AX43" s="138"/>
      <c r="AY43" s="138"/>
      <c r="AZ43" s="138"/>
      <c r="BA43" s="138"/>
      <c r="BB43" s="138"/>
      <c r="BC43" s="138"/>
      <c r="BD43" s="138"/>
      <c r="BE43" s="138"/>
      <c r="BF43" s="138"/>
      <c r="BG43" s="138"/>
      <c r="BH43" s="138"/>
      <c r="BI43" s="138"/>
      <c r="BJ43" s="138"/>
      <c r="BK43" s="138"/>
      <c r="BL43" s="138"/>
      <c r="BM43" s="138"/>
      <c r="BN43" s="138"/>
      <c r="BO43" s="138"/>
      <c r="BP43" s="138"/>
      <c r="BQ43" s="138"/>
      <c r="BR43" s="138"/>
      <c r="BS43" s="138"/>
      <c r="BT43" s="138"/>
      <c r="BU43" s="138"/>
      <c r="BV43" s="138"/>
      <c r="BW43" s="138"/>
      <c r="BX43" s="138"/>
      <c r="BY43" s="138"/>
      <c r="BZ43" s="138"/>
      <c r="CA43" s="138"/>
      <c r="CB43" s="138"/>
      <c r="CC43" s="138"/>
      <c r="CD43" s="138"/>
      <c r="CE43" s="138"/>
      <c r="CF43" s="138"/>
      <c r="CG43" s="138"/>
    </row>
    <row r="44" spans="1:85" s="135" customFormat="1" ht="13.9" customHeight="1">
      <c r="B44" s="190" t="s">
        <v>289</v>
      </c>
      <c r="C44" s="190"/>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38"/>
      <c r="AK44" s="138"/>
      <c r="AL44" s="138"/>
      <c r="AM44" s="138"/>
      <c r="AN44" s="138"/>
      <c r="AO44" s="138"/>
      <c r="AP44" s="138"/>
      <c r="AQ44" s="138"/>
      <c r="AR44" s="138"/>
      <c r="AS44" s="138"/>
      <c r="AT44" s="138"/>
      <c r="AU44" s="138"/>
      <c r="AV44" s="138"/>
      <c r="AW44" s="138"/>
      <c r="AX44" s="138"/>
      <c r="AY44" s="138"/>
      <c r="AZ44" s="138"/>
      <c r="BA44" s="138"/>
      <c r="BB44" s="138"/>
      <c r="BC44" s="138"/>
      <c r="BD44" s="138"/>
      <c r="BE44" s="138"/>
      <c r="BF44" s="138"/>
      <c r="BG44" s="138"/>
      <c r="BH44" s="138"/>
      <c r="BI44" s="138"/>
      <c r="BJ44" s="138"/>
      <c r="BK44" s="138"/>
      <c r="BL44" s="138"/>
      <c r="BM44" s="138"/>
      <c r="BN44" s="138"/>
      <c r="BO44" s="138"/>
      <c r="BP44" s="138"/>
      <c r="BQ44" s="138"/>
      <c r="BR44" s="138"/>
      <c r="BS44" s="138"/>
      <c r="BT44" s="138"/>
      <c r="BU44" s="138"/>
      <c r="BV44" s="138"/>
      <c r="BW44" s="138"/>
      <c r="BX44" s="138"/>
      <c r="BY44" s="138"/>
      <c r="BZ44" s="138"/>
      <c r="CA44" s="138"/>
      <c r="CB44" s="138"/>
      <c r="CC44" s="138"/>
      <c r="CD44" s="138"/>
      <c r="CE44" s="138"/>
      <c r="CF44" s="138"/>
      <c r="CG44" s="138"/>
    </row>
    <row r="45" spans="1:85" s="135" customFormat="1" ht="15" customHeight="1">
      <c r="B45" s="919" t="s">
        <v>290</v>
      </c>
      <c r="C45" s="920"/>
      <c r="D45" s="920"/>
      <c r="E45" s="920"/>
      <c r="F45" s="921" t="s">
        <v>291</v>
      </c>
      <c r="G45" s="922"/>
      <c r="H45" s="922"/>
      <c r="I45" s="922"/>
      <c r="J45" s="922"/>
      <c r="K45" s="922"/>
      <c r="L45" s="922"/>
      <c r="M45" s="922"/>
      <c r="N45" s="922"/>
      <c r="O45" s="922"/>
      <c r="P45" s="922"/>
      <c r="Q45" s="922"/>
      <c r="R45" s="922"/>
      <c r="S45" s="922"/>
      <c r="T45" s="922"/>
      <c r="U45" s="922"/>
      <c r="V45" s="922"/>
      <c r="W45" s="922"/>
      <c r="X45" s="922"/>
      <c r="Y45" s="922"/>
      <c r="Z45" s="922"/>
      <c r="AA45" s="922"/>
      <c r="AB45" s="922"/>
      <c r="AC45" s="922"/>
      <c r="AD45" s="922"/>
      <c r="AE45" s="922"/>
      <c r="AF45" s="922"/>
      <c r="AG45" s="922"/>
      <c r="AH45" s="922"/>
      <c r="AI45" s="923"/>
      <c r="AJ45" s="138"/>
      <c r="AK45" s="138"/>
      <c r="AL45" s="138"/>
      <c r="AM45" s="138"/>
      <c r="AN45" s="138"/>
      <c r="AO45" s="138"/>
      <c r="AP45" s="138"/>
      <c r="AQ45" s="138"/>
      <c r="AR45" s="138"/>
      <c r="AS45" s="138"/>
      <c r="AT45" s="138"/>
      <c r="AU45" s="138"/>
      <c r="AV45" s="138"/>
      <c r="AW45" s="138"/>
      <c r="AX45" s="138"/>
      <c r="AY45" s="138"/>
      <c r="AZ45" s="138"/>
      <c r="BA45" s="138"/>
      <c r="BB45" s="138"/>
      <c r="BC45" s="138"/>
      <c r="BD45" s="138"/>
      <c r="BE45" s="138"/>
      <c r="BF45" s="138"/>
      <c r="BG45" s="138"/>
      <c r="BH45" s="138"/>
      <c r="BI45" s="138"/>
      <c r="BJ45" s="138"/>
      <c r="BK45" s="138"/>
      <c r="BL45" s="138"/>
      <c r="BM45" s="138"/>
      <c r="BN45" s="138"/>
      <c r="BO45" s="138"/>
      <c r="BP45" s="138"/>
      <c r="BQ45" s="138"/>
      <c r="BR45" s="138"/>
      <c r="BS45" s="138"/>
      <c r="BT45" s="138"/>
      <c r="BU45" s="138"/>
      <c r="BV45" s="138"/>
      <c r="BW45" s="138"/>
      <c r="BX45" s="138"/>
      <c r="BY45" s="138"/>
      <c r="BZ45" s="138"/>
      <c r="CA45" s="138"/>
      <c r="CB45" s="138"/>
      <c r="CC45" s="138"/>
      <c r="CD45" s="138"/>
      <c r="CE45" s="138"/>
      <c r="CF45" s="138"/>
      <c r="CG45" s="138"/>
    </row>
    <row r="46" spans="1:85" s="135" customFormat="1" ht="15" customHeight="1">
      <c r="B46" s="924" t="s">
        <v>292</v>
      </c>
      <c r="C46" s="925"/>
      <c r="D46" s="925"/>
      <c r="E46" s="925"/>
      <c r="F46" s="926" t="s">
        <v>293</v>
      </c>
      <c r="G46" s="927"/>
      <c r="H46" s="927"/>
      <c r="I46" s="927"/>
      <c r="J46" s="927"/>
      <c r="K46" s="927"/>
      <c r="L46" s="927"/>
      <c r="M46" s="927"/>
      <c r="N46" s="927"/>
      <c r="O46" s="927"/>
      <c r="P46" s="927"/>
      <c r="Q46" s="927"/>
      <c r="R46" s="927"/>
      <c r="S46" s="927"/>
      <c r="T46" s="927"/>
      <c r="U46" s="927"/>
      <c r="V46" s="927"/>
      <c r="W46" s="927"/>
      <c r="X46" s="927"/>
      <c r="Y46" s="927"/>
      <c r="Z46" s="927"/>
      <c r="AA46" s="927"/>
      <c r="AB46" s="927"/>
      <c r="AC46" s="927"/>
      <c r="AD46" s="927"/>
      <c r="AE46" s="927"/>
      <c r="AF46" s="927"/>
      <c r="AG46" s="927"/>
      <c r="AH46" s="927"/>
      <c r="AI46" s="928"/>
      <c r="AJ46" s="138"/>
      <c r="AK46" s="138"/>
      <c r="AL46" s="138"/>
      <c r="AM46" s="138"/>
      <c r="AN46" s="138"/>
      <c r="AO46" s="138"/>
      <c r="AP46" s="138"/>
      <c r="AQ46" s="138"/>
      <c r="AR46" s="138"/>
      <c r="AS46" s="138"/>
      <c r="AT46" s="138"/>
      <c r="AU46" s="138"/>
      <c r="AV46" s="138"/>
      <c r="AW46" s="138"/>
      <c r="AX46" s="138"/>
      <c r="AY46" s="138"/>
      <c r="AZ46" s="138"/>
      <c r="BA46" s="138"/>
      <c r="BB46" s="138"/>
      <c r="BC46" s="138"/>
      <c r="BD46" s="138"/>
      <c r="BE46" s="138"/>
      <c r="BF46" s="138"/>
      <c r="BG46" s="138"/>
      <c r="BH46" s="138"/>
      <c r="BI46" s="138"/>
      <c r="BJ46" s="138"/>
      <c r="BK46" s="138"/>
      <c r="BL46" s="138"/>
      <c r="BM46" s="138"/>
      <c r="BN46" s="138"/>
      <c r="BO46" s="138"/>
      <c r="BP46" s="138"/>
      <c r="BQ46" s="138"/>
      <c r="BR46" s="138"/>
      <c r="BS46" s="138"/>
      <c r="BT46" s="138"/>
      <c r="BU46" s="138"/>
      <c r="BV46" s="138"/>
      <c r="BW46" s="138"/>
      <c r="BX46" s="138"/>
      <c r="BY46" s="138"/>
      <c r="BZ46" s="138"/>
      <c r="CA46" s="138"/>
      <c r="CB46" s="138"/>
      <c r="CC46" s="138"/>
      <c r="CD46" s="138"/>
      <c r="CE46" s="138"/>
      <c r="CF46" s="138"/>
      <c r="CG46" s="138"/>
    </row>
    <row r="47" spans="1:85" ht="12.95" customHeight="1">
      <c r="A47" s="135"/>
      <c r="B47" s="929" t="s">
        <v>294</v>
      </c>
      <c r="C47" s="930"/>
      <c r="D47" s="930"/>
      <c r="E47" s="931"/>
      <c r="F47" s="935" t="s">
        <v>295</v>
      </c>
      <c r="G47" s="936"/>
      <c r="H47" s="936"/>
      <c r="I47" s="936"/>
      <c r="J47" s="936"/>
      <c r="K47" s="936"/>
      <c r="L47" s="936"/>
      <c r="M47" s="936"/>
      <c r="N47" s="936"/>
      <c r="O47" s="936"/>
      <c r="P47" s="936"/>
      <c r="Q47" s="936"/>
      <c r="R47" s="936"/>
      <c r="S47" s="936"/>
      <c r="T47" s="936"/>
      <c r="U47" s="936"/>
      <c r="V47" s="936"/>
      <c r="W47" s="936"/>
      <c r="X47" s="936"/>
      <c r="Y47" s="936"/>
      <c r="Z47" s="936"/>
      <c r="AA47" s="936"/>
      <c r="AB47" s="936"/>
      <c r="AC47" s="936"/>
      <c r="AD47" s="936"/>
      <c r="AE47" s="936"/>
      <c r="AF47" s="936"/>
      <c r="AG47" s="936"/>
      <c r="AH47" s="936"/>
      <c r="AI47" s="937"/>
    </row>
    <row r="48" spans="1:85" ht="12.95" customHeight="1">
      <c r="A48" s="135"/>
      <c r="B48" s="929"/>
      <c r="C48" s="930"/>
      <c r="D48" s="930"/>
      <c r="E48" s="931"/>
      <c r="F48" s="935" t="s">
        <v>296</v>
      </c>
      <c r="G48" s="936"/>
      <c r="H48" s="936"/>
      <c r="I48" s="936"/>
      <c r="J48" s="936"/>
      <c r="K48" s="936"/>
      <c r="L48" s="936"/>
      <c r="M48" s="936"/>
      <c r="N48" s="936"/>
      <c r="O48" s="936"/>
      <c r="P48" s="936"/>
      <c r="Q48" s="936"/>
      <c r="R48" s="936"/>
      <c r="S48" s="936"/>
      <c r="T48" s="936"/>
      <c r="U48" s="936"/>
      <c r="V48" s="936"/>
      <c r="W48" s="936"/>
      <c r="X48" s="936"/>
      <c r="Y48" s="936"/>
      <c r="Z48" s="936"/>
      <c r="AA48" s="936"/>
      <c r="AB48" s="936"/>
      <c r="AC48" s="936"/>
      <c r="AD48" s="936"/>
      <c r="AE48" s="936"/>
      <c r="AF48" s="936"/>
      <c r="AG48" s="936"/>
      <c r="AH48" s="936"/>
      <c r="AI48" s="937"/>
    </row>
    <row r="49" spans="1:48" ht="12.95" customHeight="1">
      <c r="A49" s="135"/>
      <c r="B49" s="929"/>
      <c r="C49" s="930"/>
      <c r="D49" s="930"/>
      <c r="E49" s="931"/>
      <c r="F49" s="938" t="s">
        <v>297</v>
      </c>
      <c r="G49" s="939"/>
      <c r="H49" s="939"/>
      <c r="I49" s="939"/>
      <c r="J49" s="939"/>
      <c r="K49" s="939"/>
      <c r="L49" s="939"/>
      <c r="M49" s="939"/>
      <c r="N49" s="939"/>
      <c r="O49" s="939"/>
      <c r="P49" s="939"/>
      <c r="Q49" s="939"/>
      <c r="R49" s="939"/>
      <c r="S49" s="939"/>
      <c r="T49" s="939"/>
      <c r="U49" s="939"/>
      <c r="V49" s="939"/>
      <c r="W49" s="939"/>
      <c r="X49" s="939"/>
      <c r="Y49" s="939"/>
      <c r="Z49" s="939"/>
      <c r="AA49" s="939"/>
      <c r="AB49" s="939"/>
      <c r="AC49" s="939"/>
      <c r="AD49" s="939"/>
      <c r="AE49" s="939"/>
      <c r="AF49" s="939"/>
      <c r="AG49" s="939"/>
      <c r="AH49" s="939"/>
      <c r="AI49" s="940"/>
    </row>
    <row r="50" spans="1:48" ht="12.95" customHeight="1">
      <c r="A50" s="135"/>
      <c r="B50" s="929"/>
      <c r="C50" s="930"/>
      <c r="D50" s="930"/>
      <c r="E50" s="931"/>
      <c r="F50" s="935" t="s">
        <v>298</v>
      </c>
      <c r="G50" s="936"/>
      <c r="H50" s="936"/>
      <c r="I50" s="936"/>
      <c r="J50" s="936"/>
      <c r="K50" s="936"/>
      <c r="L50" s="936"/>
      <c r="M50" s="936"/>
      <c r="N50" s="936"/>
      <c r="O50" s="936"/>
      <c r="P50" s="936"/>
      <c r="Q50" s="936"/>
      <c r="R50" s="936"/>
      <c r="S50" s="936"/>
      <c r="T50" s="936"/>
      <c r="U50" s="936"/>
      <c r="V50" s="936"/>
      <c r="W50" s="936"/>
      <c r="X50" s="936"/>
      <c r="Y50" s="936"/>
      <c r="Z50" s="936"/>
      <c r="AA50" s="936"/>
      <c r="AB50" s="936"/>
      <c r="AC50" s="936"/>
      <c r="AD50" s="936"/>
      <c r="AE50" s="936"/>
      <c r="AF50" s="936"/>
      <c r="AG50" s="936"/>
      <c r="AH50" s="936"/>
      <c r="AI50" s="937"/>
    </row>
    <row r="51" spans="1:48" ht="12.95" customHeight="1">
      <c r="A51" s="135"/>
      <c r="B51" s="932"/>
      <c r="C51" s="933"/>
      <c r="D51" s="933"/>
      <c r="E51" s="934"/>
      <c r="F51" s="941" t="s">
        <v>299</v>
      </c>
      <c r="G51" s="942"/>
      <c r="H51" s="942"/>
      <c r="I51" s="942"/>
      <c r="J51" s="942"/>
      <c r="K51" s="942"/>
      <c r="L51" s="942"/>
      <c r="M51" s="942"/>
      <c r="N51" s="942"/>
      <c r="O51" s="942"/>
      <c r="P51" s="942"/>
      <c r="Q51" s="942"/>
      <c r="R51" s="942"/>
      <c r="S51" s="942"/>
      <c r="T51" s="942"/>
      <c r="U51" s="942"/>
      <c r="V51" s="942"/>
      <c r="W51" s="942"/>
      <c r="X51" s="942"/>
      <c r="Y51" s="942"/>
      <c r="Z51" s="942"/>
      <c r="AA51" s="942"/>
      <c r="AB51" s="942"/>
      <c r="AC51" s="942"/>
      <c r="AD51" s="942"/>
      <c r="AE51" s="942"/>
      <c r="AF51" s="942"/>
      <c r="AG51" s="942"/>
      <c r="AH51" s="942"/>
      <c r="AI51" s="943"/>
    </row>
    <row r="52" spans="1:48" ht="15" customHeight="1">
      <c r="A52" s="135"/>
      <c r="B52" s="944" t="s">
        <v>300</v>
      </c>
      <c r="C52" s="945"/>
      <c r="D52" s="945"/>
      <c r="E52" s="945"/>
      <c r="F52" s="945"/>
      <c r="G52" s="945"/>
      <c r="H52" s="945"/>
      <c r="I52" s="946"/>
      <c r="J52" s="950"/>
      <c r="K52" s="951"/>
      <c r="L52" s="952" t="s">
        <v>301</v>
      </c>
      <c r="M52" s="952"/>
      <c r="N52" s="952"/>
      <c r="O52" s="952"/>
      <c r="P52" s="952"/>
      <c r="Q52" s="952"/>
      <c r="R52" s="953"/>
      <c r="S52" s="950"/>
      <c r="T52" s="951"/>
      <c r="U52" s="954" t="s">
        <v>302</v>
      </c>
      <c r="V52" s="954"/>
      <c r="W52" s="954"/>
      <c r="X52" s="954"/>
      <c r="Y52" s="954"/>
      <c r="Z52" s="954"/>
      <c r="AA52" s="954"/>
      <c r="AB52" s="954"/>
      <c r="AC52" s="954"/>
      <c r="AD52" s="954"/>
      <c r="AE52" s="954"/>
      <c r="AF52" s="954"/>
      <c r="AG52" s="954"/>
      <c r="AH52" s="954"/>
      <c r="AI52" s="955"/>
    </row>
    <row r="53" spans="1:48" ht="15" customHeight="1">
      <c r="A53" s="135"/>
      <c r="B53" s="947"/>
      <c r="C53" s="948"/>
      <c r="D53" s="948"/>
      <c r="E53" s="948"/>
      <c r="F53" s="948"/>
      <c r="G53" s="948"/>
      <c r="H53" s="948"/>
      <c r="I53" s="949"/>
      <c r="J53" s="917"/>
      <c r="K53" s="918"/>
      <c r="L53" s="915" t="s">
        <v>303</v>
      </c>
      <c r="M53" s="915"/>
      <c r="N53" s="915"/>
      <c r="O53" s="915"/>
      <c r="P53" s="915"/>
      <c r="Q53" s="915"/>
      <c r="R53" s="916"/>
      <c r="S53" s="917"/>
      <c r="T53" s="918"/>
      <c r="U53" s="915" t="s">
        <v>304</v>
      </c>
      <c r="V53" s="915"/>
      <c r="W53" s="915"/>
      <c r="X53" s="915"/>
      <c r="Y53" s="915"/>
      <c r="Z53" s="915"/>
      <c r="AA53" s="915"/>
      <c r="AB53" s="915"/>
      <c r="AC53" s="915"/>
      <c r="AD53" s="915"/>
      <c r="AE53" s="915"/>
      <c r="AF53" s="915"/>
      <c r="AG53" s="915"/>
      <c r="AH53" s="915"/>
      <c r="AI53" s="916"/>
    </row>
    <row r="54" spans="1:48" ht="4.5" customHeight="1">
      <c r="A54" s="135"/>
      <c r="B54" s="135"/>
      <c r="C54" s="135"/>
      <c r="D54" s="135"/>
      <c r="E54" s="135"/>
      <c r="F54" s="135"/>
      <c r="G54" s="135"/>
      <c r="H54" s="135"/>
      <c r="I54" s="135"/>
      <c r="J54" s="197"/>
      <c r="K54" s="197"/>
      <c r="L54" s="135"/>
      <c r="M54" s="135"/>
      <c r="N54" s="135"/>
      <c r="O54" s="135"/>
      <c r="P54" s="135"/>
      <c r="Q54" s="135"/>
      <c r="R54" s="135"/>
      <c r="S54" s="197"/>
      <c r="T54" s="197"/>
      <c r="U54" s="198"/>
      <c r="V54" s="198"/>
      <c r="W54" s="198"/>
      <c r="X54" s="198"/>
      <c r="Y54" s="198"/>
      <c r="Z54" s="198"/>
      <c r="AA54" s="198"/>
      <c r="AB54" s="198"/>
      <c r="AC54" s="198"/>
      <c r="AD54" s="198"/>
      <c r="AE54" s="198"/>
      <c r="AF54" s="198"/>
      <c r="AG54" s="198"/>
      <c r="AH54" s="198"/>
      <c r="AI54" s="198"/>
    </row>
    <row r="55" spans="1:48" ht="15" customHeight="1">
      <c r="A55" s="135"/>
      <c r="B55" s="874" t="s">
        <v>305</v>
      </c>
      <c r="C55" s="875"/>
      <c r="D55" s="875"/>
      <c r="E55" s="875"/>
      <c r="F55" s="875"/>
      <c r="G55" s="875"/>
      <c r="H55" s="875"/>
      <c r="I55" s="875"/>
      <c r="J55" s="875"/>
      <c r="K55" s="875"/>
      <c r="L55" s="875"/>
      <c r="M55" s="875"/>
      <c r="N55" s="875"/>
      <c r="O55" s="875"/>
      <c r="P55" s="875"/>
      <c r="Q55" s="875"/>
      <c r="R55" s="875"/>
      <c r="S55" s="875"/>
      <c r="T55" s="875"/>
      <c r="U55" s="875"/>
      <c r="V55" s="875"/>
      <c r="W55" s="875"/>
      <c r="X55" s="875"/>
      <c r="Y55" s="875"/>
      <c r="Z55" s="875"/>
      <c r="AA55" s="875"/>
      <c r="AB55" s="875"/>
      <c r="AC55" s="875"/>
      <c r="AD55" s="875"/>
      <c r="AE55" s="875"/>
      <c r="AF55" s="875"/>
      <c r="AG55" s="875"/>
      <c r="AH55" s="875"/>
      <c r="AI55" s="876"/>
    </row>
    <row r="56" spans="1:48" ht="15" customHeight="1">
      <c r="A56" s="135"/>
      <c r="B56" s="877"/>
      <c r="C56" s="878"/>
      <c r="D56" s="878"/>
      <c r="E56" s="878"/>
      <c r="F56" s="878"/>
      <c r="G56" s="878"/>
      <c r="H56" s="878"/>
      <c r="I56" s="878"/>
      <c r="J56" s="878"/>
      <c r="K56" s="878"/>
      <c r="L56" s="878"/>
      <c r="M56" s="878"/>
      <c r="N56" s="878"/>
      <c r="O56" s="878"/>
      <c r="P56" s="878"/>
      <c r="Q56" s="878"/>
      <c r="R56" s="878"/>
      <c r="S56" s="878"/>
      <c r="T56" s="878"/>
      <c r="U56" s="878"/>
      <c r="V56" s="878"/>
      <c r="W56" s="878"/>
      <c r="X56" s="878"/>
      <c r="Y56" s="878"/>
      <c r="Z56" s="878"/>
      <c r="AA56" s="878"/>
      <c r="AB56" s="878"/>
      <c r="AC56" s="878"/>
      <c r="AD56" s="878"/>
      <c r="AE56" s="878"/>
      <c r="AF56" s="878"/>
      <c r="AG56" s="878"/>
      <c r="AH56" s="878"/>
      <c r="AI56" s="879"/>
    </row>
    <row r="57" spans="1:48" ht="15" customHeight="1">
      <c r="A57" s="135"/>
      <c r="B57" s="880"/>
      <c r="C57" s="881"/>
      <c r="D57" s="881"/>
      <c r="E57" s="881"/>
      <c r="F57" s="881"/>
      <c r="G57" s="881"/>
      <c r="H57" s="881"/>
      <c r="I57" s="881"/>
      <c r="J57" s="881"/>
      <c r="K57" s="881"/>
      <c r="L57" s="881"/>
      <c r="M57" s="881"/>
      <c r="N57" s="881"/>
      <c r="O57" s="881"/>
      <c r="P57" s="881"/>
      <c r="Q57" s="881"/>
      <c r="R57" s="881"/>
      <c r="S57" s="881"/>
      <c r="T57" s="881"/>
      <c r="U57" s="881"/>
      <c r="V57" s="881"/>
      <c r="W57" s="881"/>
      <c r="X57" s="881"/>
      <c r="Y57" s="881"/>
      <c r="Z57" s="881"/>
      <c r="AA57" s="881"/>
      <c r="AB57" s="881"/>
      <c r="AC57" s="881"/>
      <c r="AD57" s="881"/>
      <c r="AE57" s="881"/>
      <c r="AF57" s="881"/>
      <c r="AG57" s="881"/>
      <c r="AH57" s="881"/>
      <c r="AI57" s="882"/>
      <c r="AK57" s="201"/>
      <c r="AL57" s="201"/>
      <c r="AM57" s="201"/>
      <c r="AN57" s="201"/>
      <c r="AO57" s="201"/>
      <c r="AP57" s="201"/>
      <c r="AQ57" s="201"/>
      <c r="AR57" s="201"/>
      <c r="AS57" s="201"/>
      <c r="AT57" s="201"/>
      <c r="AU57" s="201"/>
      <c r="AV57" s="201"/>
    </row>
    <row r="58" spans="1:48" ht="4.5" customHeight="1">
      <c r="A58" s="135"/>
      <c r="B58" s="199"/>
      <c r="C58" s="199"/>
      <c r="D58" s="199"/>
      <c r="E58" s="199"/>
      <c r="F58" s="199"/>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row>
    <row r="59" spans="1:48" s="201" customFormat="1" ht="14.25" customHeight="1">
      <c r="A59" s="200"/>
      <c r="B59" s="883" t="s">
        <v>306</v>
      </c>
      <c r="C59" s="884"/>
      <c r="D59" s="884"/>
      <c r="E59" s="885"/>
      <c r="F59" s="892" t="s">
        <v>307</v>
      </c>
      <c r="G59" s="893"/>
      <c r="H59" s="893"/>
      <c r="I59" s="893"/>
      <c r="J59" s="893" t="s">
        <v>308</v>
      </c>
      <c r="K59" s="893"/>
      <c r="L59" s="893"/>
      <c r="M59" s="893"/>
      <c r="N59" s="200"/>
      <c r="O59" s="200"/>
      <c r="P59" s="894" t="s">
        <v>309</v>
      </c>
      <c r="Q59" s="895"/>
      <c r="R59" s="895"/>
      <c r="S59" s="896"/>
      <c r="T59" s="893" t="s">
        <v>307</v>
      </c>
      <c r="U59" s="893"/>
      <c r="V59" s="893"/>
      <c r="W59" s="893"/>
      <c r="X59" s="903" t="s">
        <v>310</v>
      </c>
      <c r="Y59" s="904"/>
      <c r="Z59" s="904"/>
      <c r="AA59" s="905"/>
      <c r="AB59" s="893" t="s">
        <v>308</v>
      </c>
      <c r="AC59" s="893"/>
      <c r="AD59" s="893"/>
      <c r="AE59" s="893"/>
      <c r="AF59" s="200"/>
      <c r="AG59" s="906" t="s">
        <v>311</v>
      </c>
      <c r="AH59" s="907"/>
      <c r="AI59" s="908"/>
      <c r="AK59" s="138"/>
      <c r="AL59" s="138"/>
      <c r="AM59" s="138"/>
      <c r="AN59" s="138"/>
      <c r="AO59" s="138"/>
      <c r="AP59" s="138"/>
      <c r="AQ59" s="138"/>
      <c r="AR59" s="138"/>
      <c r="AS59" s="138"/>
      <c r="AT59" s="138"/>
      <c r="AU59" s="138"/>
      <c r="AV59" s="138"/>
    </row>
    <row r="60" spans="1:48" ht="9" customHeight="1">
      <c r="A60" s="135"/>
      <c r="B60" s="886"/>
      <c r="C60" s="887"/>
      <c r="D60" s="887"/>
      <c r="E60" s="888"/>
      <c r="F60" s="865"/>
      <c r="G60" s="866"/>
      <c r="H60" s="866"/>
      <c r="I60" s="867"/>
      <c r="J60" s="865"/>
      <c r="K60" s="866"/>
      <c r="L60" s="866"/>
      <c r="M60" s="867"/>
      <c r="N60" s="200"/>
      <c r="O60" s="200"/>
      <c r="P60" s="897"/>
      <c r="Q60" s="898"/>
      <c r="R60" s="898"/>
      <c r="S60" s="899"/>
      <c r="T60" s="865"/>
      <c r="U60" s="866"/>
      <c r="V60" s="866"/>
      <c r="W60" s="867"/>
      <c r="X60" s="865"/>
      <c r="Y60" s="866"/>
      <c r="Z60" s="866"/>
      <c r="AA60" s="867"/>
      <c r="AB60" s="865"/>
      <c r="AC60" s="866"/>
      <c r="AD60" s="866"/>
      <c r="AE60" s="867"/>
      <c r="AF60" s="200"/>
      <c r="AG60" s="909"/>
      <c r="AH60" s="910"/>
      <c r="AI60" s="911"/>
    </row>
    <row r="61" spans="1:48" ht="9" customHeight="1">
      <c r="A61" s="135"/>
      <c r="B61" s="886"/>
      <c r="C61" s="887"/>
      <c r="D61" s="887"/>
      <c r="E61" s="888"/>
      <c r="F61" s="868"/>
      <c r="G61" s="869"/>
      <c r="H61" s="869"/>
      <c r="I61" s="870"/>
      <c r="J61" s="868"/>
      <c r="K61" s="869"/>
      <c r="L61" s="869"/>
      <c r="M61" s="870"/>
      <c r="N61" s="200"/>
      <c r="O61" s="200"/>
      <c r="P61" s="897"/>
      <c r="Q61" s="898"/>
      <c r="R61" s="898"/>
      <c r="S61" s="899"/>
      <c r="T61" s="868"/>
      <c r="U61" s="869"/>
      <c r="V61" s="869"/>
      <c r="W61" s="870"/>
      <c r="X61" s="868"/>
      <c r="Y61" s="869"/>
      <c r="Z61" s="869"/>
      <c r="AA61" s="870"/>
      <c r="AB61" s="868"/>
      <c r="AC61" s="869"/>
      <c r="AD61" s="869"/>
      <c r="AE61" s="870"/>
      <c r="AF61" s="200"/>
      <c r="AG61" s="909"/>
      <c r="AH61" s="910"/>
      <c r="AI61" s="911"/>
    </row>
    <row r="62" spans="1:48" ht="9" customHeight="1">
      <c r="A62" s="135"/>
      <c r="B62" s="889"/>
      <c r="C62" s="890"/>
      <c r="D62" s="890"/>
      <c r="E62" s="891"/>
      <c r="F62" s="871"/>
      <c r="G62" s="872"/>
      <c r="H62" s="872"/>
      <c r="I62" s="873"/>
      <c r="J62" s="871"/>
      <c r="K62" s="872"/>
      <c r="L62" s="872"/>
      <c r="M62" s="873"/>
      <c r="N62" s="200"/>
      <c r="O62" s="200"/>
      <c r="P62" s="900"/>
      <c r="Q62" s="901"/>
      <c r="R62" s="901"/>
      <c r="S62" s="902"/>
      <c r="T62" s="871"/>
      <c r="U62" s="872"/>
      <c r="V62" s="872"/>
      <c r="W62" s="873"/>
      <c r="X62" s="871"/>
      <c r="Y62" s="872"/>
      <c r="Z62" s="872"/>
      <c r="AA62" s="873"/>
      <c r="AB62" s="871"/>
      <c r="AC62" s="872"/>
      <c r="AD62" s="872"/>
      <c r="AE62" s="873"/>
      <c r="AF62" s="200"/>
      <c r="AG62" s="912"/>
      <c r="AH62" s="913"/>
      <c r="AI62" s="914"/>
    </row>
  </sheetData>
  <sheetProtection sheet="1" selectLockedCells="1"/>
  <mergeCells count="168">
    <mergeCell ref="F6:N6"/>
    <mergeCell ref="B7:E7"/>
    <mergeCell ref="F7:N7"/>
    <mergeCell ref="T7:Y7"/>
    <mergeCell ref="Z7:AI7"/>
    <mergeCell ref="B8:AI8"/>
    <mergeCell ref="AD1:AI1"/>
    <mergeCell ref="E2:AB2"/>
    <mergeCell ref="T4:Y4"/>
    <mergeCell ref="Z4:AI4"/>
    <mergeCell ref="B5:E5"/>
    <mergeCell ref="F5:N5"/>
    <mergeCell ref="O5:Q6"/>
    <mergeCell ref="T5:Y5"/>
    <mergeCell ref="Z5:AI5"/>
    <mergeCell ref="B6:E6"/>
    <mergeCell ref="AA10:AB11"/>
    <mergeCell ref="AC10:AC11"/>
    <mergeCell ref="AD10:AE11"/>
    <mergeCell ref="AF10:AF11"/>
    <mergeCell ref="AG10:AH11"/>
    <mergeCell ref="AI10:AI11"/>
    <mergeCell ref="B10:C18"/>
    <mergeCell ref="D10:G14"/>
    <mergeCell ref="I10:K10"/>
    <mergeCell ref="M10:P10"/>
    <mergeCell ref="S10:X11"/>
    <mergeCell ref="Y10:Z11"/>
    <mergeCell ref="H11:R14"/>
    <mergeCell ref="Y14:AI16"/>
    <mergeCell ref="D15:G16"/>
    <mergeCell ref="H15:Q16"/>
    <mergeCell ref="Y17:AF17"/>
    <mergeCell ref="AG17:AH17"/>
    <mergeCell ref="D18:G18"/>
    <mergeCell ref="H18:N18"/>
    <mergeCell ref="O18:Q18"/>
    <mergeCell ref="U18:X18"/>
    <mergeCell ref="Y18:AE18"/>
    <mergeCell ref="R15:R16"/>
    <mergeCell ref="D17:G17"/>
    <mergeCell ref="H17:J17"/>
    <mergeCell ref="L17:N17"/>
    <mergeCell ref="P17:R17"/>
    <mergeCell ref="U17:X17"/>
    <mergeCell ref="S12:T18"/>
    <mergeCell ref="U12:X16"/>
    <mergeCell ref="Y12:Z12"/>
    <mergeCell ref="AA12:AI12"/>
    <mergeCell ref="Z13:AB13"/>
    <mergeCell ref="AD13:AG13"/>
    <mergeCell ref="N23:P23"/>
    <mergeCell ref="Q23:U23"/>
    <mergeCell ref="V23:Y23"/>
    <mergeCell ref="AA23:AC23"/>
    <mergeCell ref="AD23:AI23"/>
    <mergeCell ref="AK18:AQ18"/>
    <mergeCell ref="AS18:AY18"/>
    <mergeCell ref="B19:D21"/>
    <mergeCell ref="E19:E20"/>
    <mergeCell ref="F19:L19"/>
    <mergeCell ref="N19:P19"/>
    <mergeCell ref="T19:AI19"/>
    <mergeCell ref="F20:L20"/>
    <mergeCell ref="N20:P20"/>
    <mergeCell ref="S20:S21"/>
    <mergeCell ref="T20:V21"/>
    <mergeCell ref="W20:AI21"/>
    <mergeCell ref="AK20:AV20"/>
    <mergeCell ref="F21:R21"/>
    <mergeCell ref="AK21:AV21"/>
    <mergeCell ref="AK25:AV25"/>
    <mergeCell ref="B26:D26"/>
    <mergeCell ref="E26:F26"/>
    <mergeCell ref="G26:M26"/>
    <mergeCell ref="N26:O26"/>
    <mergeCell ref="P26:R26"/>
    <mergeCell ref="T26:Y26"/>
    <mergeCell ref="Z26:AI26"/>
    <mergeCell ref="AK23:AV23"/>
    <mergeCell ref="E24:J24"/>
    <mergeCell ref="K24:U24"/>
    <mergeCell ref="V24:AA24"/>
    <mergeCell ref="AB24:AI24"/>
    <mergeCell ref="AK24:AV24"/>
    <mergeCell ref="B22:D24"/>
    <mergeCell ref="E22:H22"/>
    <mergeCell ref="I22:T22"/>
    <mergeCell ref="V22:Y22"/>
    <mergeCell ref="Z22:AD22"/>
    <mergeCell ref="AE22:AI22"/>
    <mergeCell ref="AK22:AV22"/>
    <mergeCell ref="E23:H23"/>
    <mergeCell ref="I23:J23"/>
    <mergeCell ref="K23:M23"/>
    <mergeCell ref="B28:E28"/>
    <mergeCell ref="F28:G28"/>
    <mergeCell ref="Q28:R28"/>
    <mergeCell ref="S28:V28"/>
    <mergeCell ref="W28:AB29"/>
    <mergeCell ref="AC28:AI28"/>
    <mergeCell ref="B29:E29"/>
    <mergeCell ref="F29:V29"/>
    <mergeCell ref="AC29:AD29"/>
    <mergeCell ref="AE29:AI29"/>
    <mergeCell ref="B30:E30"/>
    <mergeCell ref="F30:V30"/>
    <mergeCell ref="W30:AB31"/>
    <mergeCell ref="AC30:AF31"/>
    <mergeCell ref="AG30:AI31"/>
    <mergeCell ref="B31:E31"/>
    <mergeCell ref="F31:M31"/>
    <mergeCell ref="N31:Q31"/>
    <mergeCell ref="R31:U31"/>
    <mergeCell ref="AF37:AI37"/>
    <mergeCell ref="G38:K39"/>
    <mergeCell ref="L38:AI39"/>
    <mergeCell ref="F40:K40"/>
    <mergeCell ref="L40:W40"/>
    <mergeCell ref="X40:Z40"/>
    <mergeCell ref="AA40:AD40"/>
    <mergeCell ref="AF40:AI40"/>
    <mergeCell ref="B32:C43"/>
    <mergeCell ref="D32:E35"/>
    <mergeCell ref="F32:AI35"/>
    <mergeCell ref="D36:E43"/>
    <mergeCell ref="F36:K36"/>
    <mergeCell ref="L36:AI36"/>
    <mergeCell ref="F37:K37"/>
    <mergeCell ref="L37:W37"/>
    <mergeCell ref="X37:Z37"/>
    <mergeCell ref="AA37:AD37"/>
    <mergeCell ref="B47:E51"/>
    <mergeCell ref="F47:AI47"/>
    <mergeCell ref="F48:AI48"/>
    <mergeCell ref="F49:AI49"/>
    <mergeCell ref="F50:AI50"/>
    <mergeCell ref="F51:AI51"/>
    <mergeCell ref="G41:K42"/>
    <mergeCell ref="L41:AI42"/>
    <mergeCell ref="F43:AI43"/>
    <mergeCell ref="B45:E45"/>
    <mergeCell ref="F45:AI45"/>
    <mergeCell ref="B46:E46"/>
    <mergeCell ref="F46:AI46"/>
    <mergeCell ref="B52:I53"/>
    <mergeCell ref="J52:K52"/>
    <mergeCell ref="L52:R52"/>
    <mergeCell ref="S52:T52"/>
    <mergeCell ref="U52:AI52"/>
    <mergeCell ref="J53:K53"/>
    <mergeCell ref="L53:R53"/>
    <mergeCell ref="S53:T53"/>
    <mergeCell ref="U53:AI53"/>
    <mergeCell ref="J60:M62"/>
    <mergeCell ref="T60:W62"/>
    <mergeCell ref="X60:AA62"/>
    <mergeCell ref="AB60:AE62"/>
    <mergeCell ref="B55:AI57"/>
    <mergeCell ref="B59:E62"/>
    <mergeCell ref="F59:I59"/>
    <mergeCell ref="J59:M59"/>
    <mergeCell ref="P59:S62"/>
    <mergeCell ref="T59:W59"/>
    <mergeCell ref="X59:AA59"/>
    <mergeCell ref="AB59:AE59"/>
    <mergeCell ref="AG59:AI62"/>
    <mergeCell ref="F60:I62"/>
  </mergeCells>
  <phoneticPr fontId="3"/>
  <printOptions horizontalCentered="1" verticalCentered="1"/>
  <pageMargins left="0.19685039370078741" right="0.19685039370078741" top="0.19685039370078741" bottom="0.19685039370078741" header="0" footer="0"/>
  <pageSetup paperSize="9" scale="8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BF36D-7579-4FC7-B6C7-9ED679990C42}">
  <sheetPr>
    <tabColor rgb="FFCC99FF"/>
    <pageSetUpPr fitToPage="1"/>
  </sheetPr>
  <dimension ref="A1:CE45"/>
  <sheetViews>
    <sheetView view="pageBreakPreview" zoomScaleNormal="100" zoomScaleSheetLayoutView="100" workbookViewId="0">
      <selection activeCell="AO35" sqref="AO35:AU35"/>
    </sheetView>
  </sheetViews>
  <sheetFormatPr defaultRowHeight="13.5"/>
  <cols>
    <col min="1" max="1" width="6" style="38" customWidth="1"/>
    <col min="2" max="36" width="2.625" style="38" customWidth="1"/>
    <col min="37" max="37" width="3.125" style="38" customWidth="1"/>
    <col min="38" max="38" width="4.125" style="38" customWidth="1"/>
    <col min="39" max="39" width="1.875" style="38" customWidth="1"/>
    <col min="40" max="40" width="9" style="38"/>
    <col min="41" max="86" width="2.625" style="38" customWidth="1"/>
    <col min="87" max="16384" width="9" style="38"/>
  </cols>
  <sheetData>
    <row r="1" spans="1:38" ht="18.75" customHeight="1">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1241" t="s">
        <v>112</v>
      </c>
      <c r="AE1" s="1241"/>
      <c r="AF1" s="1241"/>
      <c r="AG1" s="1241"/>
      <c r="AH1" s="1241"/>
      <c r="AI1" s="1241"/>
      <c r="AJ1" s="1241"/>
      <c r="AK1" s="1241"/>
      <c r="AL1" s="37"/>
    </row>
    <row r="2" spans="1:38" ht="13.5" customHeight="1">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1241"/>
      <c r="AE2" s="1241"/>
      <c r="AF2" s="1241"/>
      <c r="AG2" s="1241"/>
      <c r="AH2" s="1241"/>
      <c r="AI2" s="1241"/>
      <c r="AJ2" s="1241"/>
      <c r="AK2" s="1241"/>
      <c r="AL2" s="37"/>
    </row>
    <row r="3" spans="1:38">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9"/>
      <c r="AJ3" s="37"/>
      <c r="AK3" s="37"/>
      <c r="AL3" s="37"/>
    </row>
    <row r="4" spans="1:38" ht="19.899999999999999" customHeight="1">
      <c r="A4" s="37"/>
      <c r="B4" s="37"/>
      <c r="C4" s="37"/>
      <c r="D4" s="37"/>
      <c r="E4" s="37"/>
      <c r="F4" s="37"/>
      <c r="G4" s="37"/>
      <c r="H4" s="37"/>
      <c r="I4" s="37"/>
      <c r="J4" s="37"/>
      <c r="K4" s="1242" t="s">
        <v>113</v>
      </c>
      <c r="L4" s="1242"/>
      <c r="M4" s="1242"/>
      <c r="N4" s="1242"/>
      <c r="O4" s="1242"/>
      <c r="P4" s="1242"/>
      <c r="Q4" s="1242"/>
      <c r="R4" s="1242"/>
      <c r="S4" s="1242"/>
      <c r="T4" s="1242"/>
      <c r="U4" s="1242"/>
      <c r="V4" s="1242"/>
      <c r="W4" s="1242"/>
      <c r="X4" s="1242"/>
      <c r="Y4" s="1242"/>
      <c r="Z4" s="1242"/>
      <c r="AA4" s="1242"/>
      <c r="AB4" s="1242"/>
      <c r="AC4" s="1242"/>
      <c r="AD4" s="37"/>
      <c r="AE4" s="37"/>
      <c r="AF4" s="37"/>
      <c r="AG4" s="37"/>
      <c r="AH4" s="37"/>
      <c r="AI4" s="37"/>
      <c r="AJ4" s="37"/>
      <c r="AK4" s="37"/>
      <c r="AL4" s="37"/>
    </row>
    <row r="5" spans="1:38" ht="21" customHeight="1">
      <c r="A5" s="37"/>
      <c r="B5" s="37"/>
      <c r="C5" s="40"/>
      <c r="D5" s="40"/>
      <c r="E5" s="40"/>
      <c r="F5" s="40"/>
      <c r="G5" s="41"/>
      <c r="H5" s="41"/>
      <c r="I5" s="41"/>
      <c r="J5" s="41"/>
      <c r="K5" s="41"/>
      <c r="L5" s="42"/>
      <c r="M5" s="41"/>
      <c r="N5" s="41"/>
      <c r="O5" s="41"/>
      <c r="P5" s="41"/>
      <c r="Q5" s="41"/>
      <c r="R5" s="41"/>
      <c r="S5" s="41"/>
      <c r="T5" s="37"/>
      <c r="U5" s="37"/>
      <c r="V5" s="37"/>
      <c r="W5" s="37"/>
      <c r="X5" s="37"/>
      <c r="Y5" s="37"/>
      <c r="Z5" s="37"/>
      <c r="AA5" s="41"/>
      <c r="AB5" s="41"/>
      <c r="AC5" s="41"/>
      <c r="AD5" s="41"/>
      <c r="AE5" s="41"/>
      <c r="AF5" s="41"/>
      <c r="AG5" s="41"/>
      <c r="AH5" s="41"/>
      <c r="AI5" s="41"/>
      <c r="AJ5" s="37"/>
      <c r="AK5" s="37"/>
      <c r="AL5" s="37"/>
    </row>
    <row r="6" spans="1:38" s="48" customFormat="1" ht="27.75" customHeight="1">
      <c r="A6" s="43"/>
      <c r="B6" s="44"/>
      <c r="C6" s="1218" t="str">
        <f>IF(入力!$C$73="","",入力!$C$73)</f>
        <v/>
      </c>
      <c r="D6" s="1218"/>
      <c r="E6" s="1218"/>
      <c r="F6" s="1218"/>
      <c r="G6" s="1218"/>
      <c r="H6" s="1218"/>
      <c r="I6" s="1218"/>
      <c r="J6" s="1218"/>
      <c r="K6" s="1218"/>
      <c r="L6" s="1218"/>
      <c r="M6" s="1218"/>
      <c r="N6" s="1218"/>
      <c r="O6" s="45"/>
      <c r="P6" s="1217" t="s">
        <v>114</v>
      </c>
      <c r="Q6" s="1217"/>
      <c r="R6" s="46"/>
      <c r="S6" s="46"/>
      <c r="T6" s="46"/>
      <c r="U6" s="46"/>
      <c r="V6" s="46"/>
      <c r="W6" s="46"/>
      <c r="X6" s="46"/>
      <c r="Y6" s="46"/>
      <c r="Z6" s="43"/>
      <c r="AA6" s="46"/>
      <c r="AB6" s="47"/>
      <c r="AC6" s="47"/>
      <c r="AD6" s="47"/>
      <c r="AE6" s="47"/>
      <c r="AF6" s="47"/>
      <c r="AG6" s="47"/>
      <c r="AH6" s="47"/>
      <c r="AI6" s="47"/>
      <c r="AJ6" s="43"/>
      <c r="AK6" s="43"/>
      <c r="AL6" s="43"/>
    </row>
    <row r="7" spans="1:38" s="48" customFormat="1" ht="27.75" customHeight="1">
      <c r="A7" s="43"/>
      <c r="B7" s="43"/>
      <c r="C7" s="1243" t="str">
        <f>IF(入力!$C$78="","",入力!$C$78)</f>
        <v/>
      </c>
      <c r="D7" s="1243"/>
      <c r="E7" s="1243"/>
      <c r="F7" s="1243"/>
      <c r="G7" s="1243"/>
      <c r="H7" s="1243"/>
      <c r="I7" s="1243"/>
      <c r="J7" s="1243"/>
      <c r="K7" s="1243"/>
      <c r="L7" s="1243"/>
      <c r="M7" s="1243"/>
      <c r="N7" s="1243"/>
      <c r="O7" s="46"/>
      <c r="P7" s="1244" t="s">
        <v>114</v>
      </c>
      <c r="Q7" s="1244"/>
      <c r="R7" s="46"/>
      <c r="S7" s="46"/>
      <c r="T7" s="46"/>
      <c r="U7" s="46"/>
      <c r="V7" s="46"/>
      <c r="W7" s="46"/>
      <c r="X7" s="46"/>
      <c r="Y7" s="46"/>
      <c r="Z7" s="43"/>
      <c r="AA7" s="46"/>
      <c r="AB7" s="47"/>
      <c r="AC7" s="47"/>
      <c r="AD7" s="47"/>
      <c r="AE7" s="47"/>
      <c r="AF7" s="47"/>
      <c r="AG7" s="47"/>
      <c r="AH7" s="47"/>
      <c r="AI7" s="47"/>
      <c r="AJ7" s="43"/>
      <c r="AK7" s="43"/>
      <c r="AL7" s="43"/>
    </row>
    <row r="8" spans="1:38" s="48" customFormat="1" ht="27.75" customHeight="1">
      <c r="A8" s="43"/>
      <c r="B8" s="49"/>
      <c r="C8" s="1240" t="str">
        <f>IF(入力!$C$83="","",入力!$C$83)</f>
        <v/>
      </c>
      <c r="D8" s="1240"/>
      <c r="E8" s="1240"/>
      <c r="F8" s="1240"/>
      <c r="G8" s="1240"/>
      <c r="H8" s="1240"/>
      <c r="I8" s="1240"/>
      <c r="J8" s="1240"/>
      <c r="K8" s="1240"/>
      <c r="L8" s="1240"/>
      <c r="M8" s="1240"/>
      <c r="N8" s="1240"/>
      <c r="O8" s="50"/>
      <c r="P8" s="1219" t="s">
        <v>114</v>
      </c>
      <c r="Q8" s="1219"/>
      <c r="R8" s="46"/>
      <c r="S8" s="46"/>
      <c r="T8" s="46"/>
      <c r="U8" s="46"/>
      <c r="V8" s="46"/>
      <c r="W8" s="46"/>
      <c r="X8" s="46"/>
      <c r="Y8" s="46"/>
      <c r="Z8" s="43"/>
      <c r="AA8" s="46"/>
      <c r="AB8" s="47"/>
      <c r="AC8" s="47"/>
      <c r="AD8" s="47"/>
      <c r="AE8" s="47"/>
      <c r="AF8" s="47"/>
      <c r="AG8" s="47"/>
      <c r="AH8" s="47"/>
      <c r="AI8" s="47"/>
      <c r="AJ8" s="43"/>
      <c r="AK8" s="43"/>
      <c r="AL8" s="43"/>
    </row>
    <row r="9" spans="1:38" ht="21" customHeight="1">
      <c r="A9" s="37"/>
      <c r="B9" s="37"/>
      <c r="C9" s="40"/>
      <c r="D9" s="40"/>
      <c r="E9" s="40"/>
      <c r="F9" s="40"/>
      <c r="G9" s="41"/>
      <c r="H9" s="41"/>
      <c r="I9" s="41"/>
      <c r="J9" s="41"/>
      <c r="K9" s="41"/>
      <c r="L9" s="42"/>
      <c r="M9" s="41"/>
      <c r="N9" s="41"/>
      <c r="O9" s="41"/>
      <c r="P9" s="41"/>
      <c r="Q9" s="41"/>
      <c r="R9" s="41"/>
      <c r="S9" s="41"/>
      <c r="T9" s="37"/>
      <c r="U9" s="37"/>
      <c r="V9" s="37"/>
      <c r="W9" s="37"/>
      <c r="X9" s="37"/>
      <c r="Y9" s="37"/>
      <c r="Z9" s="37"/>
      <c r="AA9" s="41"/>
      <c r="AB9" s="41"/>
      <c r="AC9" s="41"/>
      <c r="AD9" s="41"/>
      <c r="AE9" s="41"/>
      <c r="AF9" s="41"/>
      <c r="AG9" s="41"/>
      <c r="AH9" s="41"/>
      <c r="AI9" s="41"/>
      <c r="AJ9" s="37"/>
      <c r="AK9" s="37"/>
      <c r="AL9" s="37"/>
    </row>
    <row r="10" spans="1:38" ht="15" customHeight="1">
      <c r="A10" s="37"/>
      <c r="B10" s="37"/>
      <c r="C10" s="43"/>
      <c r="D10" s="37" t="s">
        <v>115</v>
      </c>
      <c r="E10" s="51"/>
      <c r="F10" s="52"/>
      <c r="G10" s="52"/>
      <c r="H10" s="1223" t="str">
        <f>IF(入力!$C15="","",入力!$C$15)</f>
        <v/>
      </c>
      <c r="I10" s="1223"/>
      <c r="J10" s="53" t="s">
        <v>116</v>
      </c>
      <c r="K10" s="1224" t="str">
        <f>IF(入力!$C$15="","",MONTH(入力!$C$15))</f>
        <v/>
      </c>
      <c r="L10" s="1224"/>
      <c r="M10" s="53" t="s">
        <v>117</v>
      </c>
      <c r="N10" s="1224" t="str">
        <f>IF(入力!$C$15="","",DAY(入力!$C$15))</f>
        <v/>
      </c>
      <c r="O10" s="1224"/>
      <c r="P10" s="37" t="s">
        <v>118</v>
      </c>
      <c r="Q10" s="37"/>
      <c r="R10" s="37"/>
      <c r="S10" s="37"/>
      <c r="T10" s="37"/>
      <c r="U10" s="41"/>
      <c r="V10" s="41"/>
      <c r="W10" s="41"/>
      <c r="X10" s="41"/>
      <c r="Y10" s="41"/>
      <c r="Z10" s="41"/>
      <c r="AA10" s="41"/>
      <c r="AB10" s="41"/>
      <c r="AC10" s="37"/>
      <c r="AD10" s="37"/>
      <c r="AE10" s="37"/>
      <c r="AF10" s="37"/>
      <c r="AG10" s="37"/>
      <c r="AH10" s="37"/>
      <c r="AI10" s="37"/>
      <c r="AJ10" s="37"/>
      <c r="AK10" s="37"/>
      <c r="AL10" s="37"/>
    </row>
    <row r="11" spans="1:38" s="48" customFormat="1" ht="15" customHeight="1">
      <c r="A11" s="43"/>
      <c r="B11" s="43"/>
      <c r="C11" s="54" t="s">
        <v>119</v>
      </c>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43"/>
      <c r="AL11" s="43"/>
    </row>
    <row r="12" spans="1:38" s="48" customFormat="1" ht="15" customHeight="1">
      <c r="A12" s="43"/>
      <c r="B12" s="43"/>
      <c r="C12" s="54" t="s">
        <v>120</v>
      </c>
      <c r="D12" s="37"/>
      <c r="E12" s="37"/>
      <c r="F12" s="37"/>
      <c r="G12" s="37"/>
      <c r="H12" s="37"/>
      <c r="I12" s="37"/>
      <c r="J12" s="37"/>
      <c r="K12" s="37"/>
      <c r="L12" s="37"/>
      <c r="M12" s="37"/>
      <c r="N12" s="41"/>
      <c r="O12" s="41"/>
      <c r="P12" s="41"/>
      <c r="Q12" s="41"/>
      <c r="R12" s="41"/>
      <c r="S12" s="41"/>
      <c r="T12" s="41"/>
      <c r="U12" s="41"/>
      <c r="V12" s="43"/>
      <c r="W12" s="43"/>
      <c r="X12" s="43"/>
      <c r="Y12" s="43"/>
      <c r="Z12" s="43"/>
      <c r="AA12" s="43"/>
      <c r="AB12" s="43"/>
      <c r="AC12" s="43"/>
      <c r="AD12" s="43"/>
      <c r="AE12" s="43"/>
      <c r="AF12" s="43"/>
      <c r="AG12" s="43"/>
      <c r="AH12" s="43"/>
      <c r="AI12" s="43"/>
      <c r="AJ12" s="43"/>
      <c r="AK12" s="43"/>
      <c r="AL12" s="43"/>
    </row>
    <row r="13" spans="1:38" s="48" customFormat="1" ht="18" customHeight="1">
      <c r="A13" s="43"/>
      <c r="B13" s="43"/>
      <c r="C13" s="55"/>
      <c r="D13" s="43"/>
      <c r="E13" s="56"/>
      <c r="F13" s="56"/>
      <c r="G13" s="43"/>
      <c r="H13" s="43"/>
      <c r="I13" s="43"/>
      <c r="J13" s="41"/>
      <c r="K13" s="41"/>
      <c r="L13" s="41"/>
      <c r="M13" s="41"/>
      <c r="N13" s="41"/>
      <c r="O13" s="41"/>
      <c r="P13" s="41"/>
      <c r="Q13" s="41"/>
      <c r="R13" s="41"/>
      <c r="S13" s="43" t="s">
        <v>121</v>
      </c>
      <c r="T13" s="41"/>
      <c r="U13" s="41"/>
      <c r="V13" s="43"/>
      <c r="W13" s="43"/>
      <c r="X13" s="43"/>
      <c r="Y13" s="43"/>
      <c r="Z13" s="43"/>
      <c r="AA13" s="43"/>
      <c r="AB13" s="43"/>
      <c r="AC13" s="43"/>
      <c r="AD13" s="43"/>
      <c r="AE13" s="43"/>
      <c r="AF13" s="43"/>
      <c r="AG13" s="43"/>
      <c r="AH13" s="43"/>
      <c r="AI13" s="43"/>
      <c r="AJ13" s="43"/>
      <c r="AK13" s="43"/>
      <c r="AL13" s="43"/>
    </row>
    <row r="14" spans="1:38" s="48" customFormat="1" ht="18" customHeight="1">
      <c r="A14" s="43"/>
      <c r="B14" s="43"/>
      <c r="C14" s="57" t="s">
        <v>122</v>
      </c>
      <c r="D14" s="43" t="s">
        <v>123</v>
      </c>
      <c r="E14" s="43"/>
      <c r="F14" s="56"/>
      <c r="G14" s="43"/>
      <c r="H14" s="43"/>
      <c r="I14" s="43"/>
      <c r="J14" s="41"/>
      <c r="K14" s="41"/>
      <c r="L14" s="41"/>
      <c r="M14" s="41"/>
      <c r="N14" s="41"/>
      <c r="O14" s="41"/>
      <c r="P14" s="41"/>
      <c r="Q14" s="41"/>
      <c r="R14" s="41"/>
      <c r="S14" s="41"/>
      <c r="T14" s="41"/>
      <c r="U14" s="41"/>
      <c r="V14" s="43"/>
      <c r="W14" s="43"/>
      <c r="X14" s="43"/>
      <c r="Y14" s="43"/>
      <c r="Z14" s="43"/>
      <c r="AA14" s="43"/>
      <c r="AB14" s="43"/>
      <c r="AC14" s="43"/>
      <c r="AD14" s="43"/>
      <c r="AE14" s="43"/>
      <c r="AF14" s="43"/>
      <c r="AG14" s="43"/>
      <c r="AH14" s="43"/>
      <c r="AI14" s="43"/>
      <c r="AJ14" s="43"/>
      <c r="AK14" s="43"/>
      <c r="AL14" s="43"/>
    </row>
    <row r="15" spans="1:38" s="48" customFormat="1" ht="21" customHeight="1">
      <c r="A15" s="43"/>
      <c r="B15" s="43"/>
      <c r="C15" s="52" t="s">
        <v>124</v>
      </c>
      <c r="D15" s="37" t="s">
        <v>125</v>
      </c>
      <c r="E15" s="56"/>
      <c r="F15" s="56"/>
      <c r="G15" s="43"/>
      <c r="H15" s="43"/>
      <c r="I15" s="43"/>
      <c r="J15" s="41"/>
      <c r="K15" s="41"/>
      <c r="L15" s="41"/>
      <c r="M15" s="41"/>
      <c r="N15" s="41"/>
      <c r="O15" s="41"/>
      <c r="P15" s="41"/>
      <c r="Q15" s="41"/>
      <c r="R15" s="41"/>
      <c r="S15" s="41"/>
      <c r="T15" s="41"/>
      <c r="U15" s="41"/>
      <c r="V15" s="43"/>
      <c r="W15" s="43"/>
      <c r="X15" s="43"/>
      <c r="Y15" s="43"/>
      <c r="Z15" s="43"/>
      <c r="AA15" s="43"/>
      <c r="AB15" s="43"/>
      <c r="AC15" s="43"/>
      <c r="AD15" s="43"/>
      <c r="AE15" s="43"/>
      <c r="AF15" s="43"/>
      <c r="AG15" s="43"/>
      <c r="AH15" s="43"/>
      <c r="AI15" s="43"/>
      <c r="AJ15" s="43"/>
      <c r="AK15" s="43"/>
      <c r="AL15" s="43"/>
    </row>
    <row r="16" spans="1:38" ht="15" customHeight="1">
      <c r="A16" s="37"/>
      <c r="B16" s="37"/>
      <c r="C16" s="58"/>
      <c r="D16" s="37" t="s">
        <v>126</v>
      </c>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37"/>
      <c r="AK16" s="37"/>
      <c r="AL16" s="37"/>
    </row>
    <row r="17" spans="1:83" ht="19.5" customHeight="1">
      <c r="A17" s="37"/>
      <c r="B17" s="37"/>
      <c r="C17" s="37"/>
      <c r="D17" s="59" t="s">
        <v>127</v>
      </c>
      <c r="E17" s="41"/>
      <c r="F17" s="37" t="s">
        <v>128</v>
      </c>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37"/>
      <c r="AK17" s="37"/>
      <c r="AL17" s="37"/>
    </row>
    <row r="18" spans="1:83" ht="15" customHeight="1">
      <c r="A18" s="37"/>
      <c r="B18" s="37"/>
      <c r="C18" s="37"/>
      <c r="D18" s="59" t="s">
        <v>129</v>
      </c>
      <c r="E18" s="37"/>
      <c r="F18" s="37" t="s">
        <v>130</v>
      </c>
      <c r="G18" s="40"/>
      <c r="H18" s="37"/>
      <c r="I18" s="37"/>
      <c r="J18" s="60"/>
      <c r="K18" s="37"/>
      <c r="L18" s="37"/>
      <c r="M18" s="43"/>
      <c r="N18" s="37"/>
      <c r="O18" s="37"/>
      <c r="P18" s="37"/>
      <c r="Q18" s="37"/>
      <c r="R18" s="60"/>
      <c r="S18" s="37"/>
      <c r="T18" s="37"/>
      <c r="U18" s="37"/>
      <c r="V18" s="37"/>
      <c r="W18" s="37"/>
      <c r="X18" s="37"/>
      <c r="Y18" s="37"/>
      <c r="Z18" s="41"/>
      <c r="AA18" s="41"/>
      <c r="AB18" s="41"/>
      <c r="AC18" s="41"/>
      <c r="AD18" s="41"/>
      <c r="AE18" s="41"/>
      <c r="AF18" s="41"/>
      <c r="AG18" s="41"/>
      <c r="AH18" s="41"/>
      <c r="AI18" s="37"/>
      <c r="AJ18" s="37"/>
      <c r="AK18" s="37"/>
      <c r="AL18" s="37"/>
    </row>
    <row r="19" spans="1:83" ht="25.15" customHeight="1">
      <c r="A19" s="37"/>
      <c r="B19" s="37"/>
      <c r="C19" s="37"/>
      <c r="D19" s="40"/>
      <c r="E19" s="37"/>
      <c r="F19" s="40"/>
      <c r="G19" s="37"/>
      <c r="H19" s="37"/>
      <c r="I19" s="37"/>
      <c r="J19" s="37"/>
      <c r="K19" s="37"/>
      <c r="L19" s="37"/>
      <c r="M19" s="43"/>
      <c r="N19" s="37"/>
      <c r="O19" s="37"/>
      <c r="P19" s="37"/>
      <c r="Q19" s="37"/>
      <c r="R19" s="37"/>
      <c r="S19" s="37"/>
      <c r="T19" s="37"/>
      <c r="U19" s="37"/>
      <c r="V19" s="37"/>
      <c r="W19" s="37"/>
      <c r="X19" s="37"/>
      <c r="Y19" s="37"/>
      <c r="Z19" s="41"/>
      <c r="AA19" s="41"/>
      <c r="AB19" s="41"/>
      <c r="AC19" s="41"/>
      <c r="AD19" s="41"/>
      <c r="AE19" s="41"/>
      <c r="AF19" s="41"/>
      <c r="AG19" s="41"/>
      <c r="AH19" s="41"/>
      <c r="AI19" s="37"/>
      <c r="AJ19" s="37"/>
      <c r="AK19" s="37"/>
      <c r="AL19" s="37"/>
    </row>
    <row r="20" spans="1:83" s="48" customFormat="1" ht="24" customHeight="1">
      <c r="A20" s="43"/>
      <c r="B20" s="43"/>
      <c r="C20" s="61"/>
      <c r="D20" s="43"/>
      <c r="E20" s="43"/>
      <c r="F20" s="47" t="s">
        <v>131</v>
      </c>
      <c r="G20" s="1237" t="s">
        <v>132</v>
      </c>
      <c r="H20" s="1237"/>
      <c r="I20" s="1237"/>
      <c r="J20" s="1238" t="s">
        <v>133</v>
      </c>
      <c r="K20" s="1238"/>
      <c r="L20" s="1239" t="str">
        <f>IF(入力!$J$31="","",入力!$J$31)</f>
        <v/>
      </c>
      <c r="M20" s="1239"/>
      <c r="N20" s="62" t="s">
        <v>134</v>
      </c>
      <c r="O20" s="1221" t="str">
        <f>IF(入力!$J$31="","",MONTH(入力!$J$31))</f>
        <v/>
      </c>
      <c r="P20" s="1221"/>
      <c r="Q20" s="62" t="s">
        <v>135</v>
      </c>
      <c r="R20" s="1221" t="str">
        <f>IF(入力!$J$31="","",DAY(入力!$J$31))</f>
        <v/>
      </c>
      <c r="S20" s="1221"/>
      <c r="T20" s="62" t="s">
        <v>136</v>
      </c>
      <c r="U20" s="46"/>
      <c r="V20" s="46"/>
      <c r="W20" s="46"/>
      <c r="X20" s="46"/>
      <c r="Y20" s="46"/>
      <c r="Z20" s="55"/>
      <c r="AA20" s="55"/>
      <c r="AB20" s="55"/>
      <c r="AC20" s="55"/>
      <c r="AD20" s="55"/>
      <c r="AE20" s="55"/>
      <c r="AF20" s="55"/>
      <c r="AG20" s="55"/>
      <c r="AH20" s="55"/>
      <c r="AI20" s="55"/>
      <c r="AJ20" s="43"/>
      <c r="AK20" s="43"/>
      <c r="AL20" s="43"/>
    </row>
    <row r="21" spans="1:83" s="48" customFormat="1" ht="13.5" customHeight="1">
      <c r="A21" s="43"/>
      <c r="B21" s="43"/>
      <c r="C21" s="43"/>
      <c r="D21" s="43"/>
      <c r="E21" s="43"/>
      <c r="F21" s="43"/>
      <c r="G21" s="61"/>
      <c r="H21" s="43"/>
      <c r="I21" s="43"/>
      <c r="J21" s="63"/>
      <c r="K21" s="43"/>
      <c r="L21" s="43"/>
      <c r="M21" s="43"/>
      <c r="N21" s="43"/>
      <c r="O21" s="43"/>
      <c r="P21" s="43"/>
      <c r="Q21" s="43"/>
      <c r="R21" s="63"/>
      <c r="S21" s="43"/>
      <c r="T21" s="43"/>
      <c r="U21" s="43"/>
      <c r="V21" s="43"/>
      <c r="W21" s="43"/>
      <c r="X21" s="43"/>
      <c r="Y21" s="43"/>
      <c r="Z21" s="46"/>
      <c r="AA21" s="46"/>
      <c r="AB21" s="46"/>
      <c r="AC21" s="46"/>
      <c r="AD21" s="46"/>
      <c r="AE21" s="46"/>
      <c r="AF21" s="46"/>
      <c r="AG21" s="46"/>
      <c r="AH21" s="46"/>
      <c r="AI21" s="43"/>
      <c r="AJ21" s="43"/>
      <c r="AK21" s="43"/>
      <c r="AL21" s="43"/>
    </row>
    <row r="22" spans="1:83" s="48" customFormat="1" ht="21" customHeight="1">
      <c r="A22" s="43"/>
      <c r="B22" s="43"/>
      <c r="C22" s="43"/>
      <c r="D22" s="43"/>
      <c r="E22" s="43"/>
      <c r="F22" s="47" t="s">
        <v>131</v>
      </c>
      <c r="G22" s="1235" t="s">
        <v>137</v>
      </c>
      <c r="H22" s="1235"/>
      <c r="I22" s="1235"/>
      <c r="J22" s="1218" t="str">
        <f>IF(入力!$C$38="","",入力!$C$38)</f>
        <v/>
      </c>
      <c r="K22" s="1218"/>
      <c r="L22" s="1218"/>
      <c r="M22" s="1218"/>
      <c r="N22" s="1218"/>
      <c r="O22" s="1218"/>
      <c r="P22" s="1218"/>
      <c r="Q22" s="1218"/>
      <c r="R22" s="1218"/>
      <c r="S22" s="1218"/>
      <c r="T22" s="1218"/>
      <c r="U22" s="1218"/>
      <c r="V22" s="1218"/>
      <c r="W22" s="1218"/>
      <c r="X22" s="1218"/>
      <c r="Y22" s="1218"/>
      <c r="Z22" s="1218"/>
      <c r="AA22" s="1218"/>
      <c r="AB22" s="1218"/>
      <c r="AC22" s="1218"/>
      <c r="AD22" s="1218"/>
      <c r="AE22" s="1218"/>
      <c r="AF22" s="1218"/>
      <c r="AG22" s="46"/>
      <c r="AH22" s="46"/>
      <c r="AI22" s="43"/>
      <c r="AJ22" s="43"/>
      <c r="AK22" s="43"/>
      <c r="AL22" s="43"/>
    </row>
    <row r="23" spans="1:83" s="48" customFormat="1" ht="21" customHeight="1">
      <c r="A23" s="43"/>
      <c r="B23" s="43"/>
      <c r="C23" s="43"/>
      <c r="D23" s="43"/>
      <c r="E23" s="43"/>
      <c r="F23" s="43"/>
      <c r="G23" s="64"/>
      <c r="H23" s="46"/>
      <c r="I23" s="46"/>
      <c r="J23" s="46"/>
      <c r="K23" s="46"/>
      <c r="L23" s="64"/>
      <c r="M23" s="46"/>
      <c r="N23" s="43"/>
      <c r="O23" s="46"/>
      <c r="P23" s="46"/>
      <c r="Q23" s="46"/>
      <c r="R23" s="46"/>
      <c r="S23" s="46"/>
      <c r="T23" s="46"/>
      <c r="U23" s="46"/>
      <c r="V23" s="46"/>
      <c r="W23" s="46"/>
      <c r="X23" s="46"/>
      <c r="Y23" s="46"/>
      <c r="Z23" s="55"/>
      <c r="AA23" s="55"/>
      <c r="AB23" s="55"/>
      <c r="AC23" s="55"/>
      <c r="AD23" s="55"/>
      <c r="AE23" s="55"/>
      <c r="AF23" s="55"/>
      <c r="AG23" s="55"/>
      <c r="AH23" s="55"/>
      <c r="AI23" s="55"/>
      <c r="AJ23" s="43"/>
      <c r="AK23" s="43"/>
      <c r="AL23" s="43"/>
    </row>
    <row r="24" spans="1:83" s="48" customFormat="1" ht="21" customHeight="1">
      <c r="A24" s="43"/>
      <c r="B24" s="43"/>
      <c r="C24" s="43"/>
      <c r="D24" s="43"/>
      <c r="E24" s="43"/>
      <c r="F24" s="47" t="s">
        <v>131</v>
      </c>
      <c r="G24" s="1235" t="s">
        <v>101</v>
      </c>
      <c r="H24" s="1235"/>
      <c r="I24" s="1235"/>
      <c r="J24" s="1236" t="str">
        <f>IF(入力!$C$36="","",CONCATENATE(入力!$C$36,"　",入力!$D$36))</f>
        <v/>
      </c>
      <c r="K24" s="1236"/>
      <c r="L24" s="1236"/>
      <c r="M24" s="1236"/>
      <c r="N24" s="1236"/>
      <c r="O24" s="1236"/>
      <c r="P24" s="1236"/>
      <c r="Q24" s="1236"/>
      <c r="R24" s="1236"/>
      <c r="S24" s="1236"/>
      <c r="T24" s="1236"/>
      <c r="U24" s="1236"/>
      <c r="V24" s="1236"/>
      <c r="W24" s="1236"/>
      <c r="X24" s="45"/>
      <c r="Y24" s="62" t="s">
        <v>15</v>
      </c>
      <c r="Z24" s="55"/>
      <c r="AA24" s="55"/>
      <c r="AB24" s="46"/>
      <c r="AC24" s="46"/>
      <c r="AD24" s="46"/>
      <c r="AE24" s="46"/>
      <c r="AF24" s="46"/>
      <c r="AG24" s="46"/>
      <c r="AH24" s="46"/>
      <c r="AI24" s="43"/>
      <c r="AJ24" s="43"/>
      <c r="AK24" s="43"/>
      <c r="AL24" s="43"/>
    </row>
    <row r="25" spans="1:83" s="48" customFormat="1" ht="12" customHeight="1">
      <c r="A25" s="43"/>
      <c r="B25" s="43"/>
      <c r="C25" s="43"/>
      <c r="D25" s="43"/>
      <c r="E25" s="43"/>
      <c r="F25" s="47"/>
      <c r="G25" s="64"/>
      <c r="H25" s="64"/>
      <c r="I25" s="64"/>
      <c r="J25" s="65"/>
      <c r="K25" s="66"/>
      <c r="L25" s="66"/>
      <c r="M25" s="66"/>
      <c r="N25" s="66"/>
      <c r="O25" s="66"/>
      <c r="P25" s="66"/>
      <c r="Q25" s="66"/>
      <c r="R25" s="66"/>
      <c r="S25" s="66"/>
      <c r="T25" s="66"/>
      <c r="U25" s="66"/>
      <c r="V25" s="66"/>
      <c r="W25" s="66"/>
      <c r="X25" s="46"/>
      <c r="Y25" s="46"/>
      <c r="Z25" s="55"/>
      <c r="AA25" s="55"/>
      <c r="AB25" s="46"/>
      <c r="AC25" s="46"/>
      <c r="AD25" s="46"/>
      <c r="AE25" s="46"/>
      <c r="AF25" s="46"/>
      <c r="AG25" s="46"/>
      <c r="AH25" s="46"/>
      <c r="AI25" s="43"/>
      <c r="AJ25" s="43"/>
      <c r="AK25" s="43"/>
      <c r="AL25" s="43"/>
    </row>
    <row r="26" spans="1:83" ht="21" customHeight="1">
      <c r="A26" s="37"/>
      <c r="B26" s="37"/>
      <c r="C26" s="37"/>
      <c r="E26" s="1234" t="s">
        <v>581</v>
      </c>
      <c r="F26" s="1234"/>
      <c r="G26" s="1234"/>
      <c r="H26" s="1234"/>
      <c r="I26" s="1234"/>
      <c r="J26" s="1234"/>
      <c r="K26" s="1234"/>
      <c r="L26" s="1234"/>
      <c r="M26" s="1234"/>
      <c r="N26" s="1234"/>
      <c r="O26" s="1211" t="s">
        <v>582</v>
      </c>
      <c r="P26" s="1211"/>
      <c r="Q26" s="1211"/>
      <c r="R26" s="1211"/>
      <c r="S26" s="1211"/>
      <c r="T26" s="1211"/>
      <c r="U26" s="1211"/>
      <c r="V26" s="1211"/>
      <c r="W26" s="1211"/>
      <c r="X26" s="1211"/>
      <c r="Y26" s="1211"/>
      <c r="Z26" s="1211"/>
      <c r="AA26" s="1211"/>
      <c r="AB26" s="1211"/>
      <c r="AC26" s="1211"/>
      <c r="AD26" s="1211"/>
      <c r="AE26" s="1211"/>
      <c r="AF26" s="1211"/>
      <c r="AG26" s="1211"/>
      <c r="AH26" s="1211"/>
      <c r="AI26" s="1211"/>
      <c r="AJ26" s="37"/>
      <c r="AK26" s="37"/>
      <c r="AL26" s="37"/>
      <c r="AO26" s="1211" t="s">
        <v>582</v>
      </c>
      <c r="AP26" s="1211"/>
      <c r="AQ26" s="1211"/>
      <c r="AR26" s="1211"/>
      <c r="AS26" s="1211"/>
      <c r="AT26" s="1211"/>
      <c r="AU26" s="1211"/>
      <c r="AV26" s="1211"/>
      <c r="AW26" s="1211"/>
      <c r="AX26" s="1211"/>
      <c r="AY26" s="1211"/>
      <c r="AZ26" s="1211"/>
      <c r="BA26" s="1211"/>
      <c r="BB26" s="1211"/>
      <c r="BC26" s="1211"/>
      <c r="BD26" s="1211"/>
      <c r="BE26" s="1211"/>
      <c r="BF26" s="1211"/>
      <c r="BG26" s="1211"/>
      <c r="BH26" s="1211"/>
      <c r="BI26" s="1211"/>
      <c r="BJ26" s="37"/>
      <c r="BK26" s="1211" t="s">
        <v>582</v>
      </c>
      <c r="BL26" s="1211"/>
      <c r="BM26" s="1211"/>
      <c r="BN26" s="1211"/>
      <c r="BO26" s="1211"/>
      <c r="BP26" s="1211"/>
      <c r="BQ26" s="1211"/>
      <c r="BR26" s="1211"/>
      <c r="BS26" s="1211"/>
      <c r="BT26" s="1211"/>
      <c r="BU26" s="1211"/>
      <c r="BV26" s="1211"/>
      <c r="BW26" s="1211"/>
      <c r="BX26" s="1211"/>
      <c r="BY26" s="1211"/>
      <c r="BZ26" s="1211"/>
      <c r="CA26" s="1211"/>
      <c r="CB26" s="1211"/>
      <c r="CC26" s="1211"/>
      <c r="CD26" s="1211"/>
      <c r="CE26" s="1211"/>
    </row>
    <row r="27" spans="1:83" ht="21" customHeight="1">
      <c r="A27" s="37"/>
      <c r="B27" s="37"/>
      <c r="C27" s="40"/>
      <c r="D27" s="40"/>
      <c r="E27" s="37"/>
      <c r="F27" s="40"/>
      <c r="G27" s="54"/>
      <c r="H27" s="41"/>
      <c r="I27" s="41"/>
      <c r="J27" s="41"/>
      <c r="K27" s="41"/>
      <c r="L27" s="41"/>
      <c r="M27" s="41"/>
      <c r="N27" s="37"/>
      <c r="O27" s="41"/>
      <c r="P27" s="41"/>
      <c r="Q27" s="41"/>
      <c r="R27" s="41"/>
      <c r="S27" s="41"/>
      <c r="T27" s="41"/>
      <c r="U27" s="41"/>
      <c r="V27" s="41"/>
      <c r="W27" s="41"/>
      <c r="X27" s="41"/>
      <c r="Y27" s="41"/>
      <c r="Z27" s="67"/>
      <c r="AA27" s="67"/>
      <c r="AB27" s="67"/>
      <c r="AC27" s="67"/>
      <c r="AD27" s="67"/>
      <c r="AE27" s="67"/>
      <c r="AF27" s="67"/>
      <c r="AG27" s="67"/>
      <c r="AH27" s="67"/>
      <c r="AI27" s="67"/>
      <c r="AJ27" s="37"/>
      <c r="AK27" s="37"/>
      <c r="AL27" s="37"/>
      <c r="AO27" s="1211" t="s">
        <v>582</v>
      </c>
      <c r="AP27" s="1211"/>
      <c r="AQ27" s="1211"/>
      <c r="AR27" s="1211"/>
      <c r="AS27" s="1211"/>
      <c r="AT27" s="1211"/>
      <c r="AU27" s="1211"/>
      <c r="AV27" s="1211"/>
      <c r="AW27" s="1211"/>
      <c r="AX27" s="1211"/>
      <c r="AY27" s="1211"/>
      <c r="AZ27" s="1211"/>
      <c r="BA27" s="1211"/>
      <c r="BB27" s="1211"/>
      <c r="BC27" s="1211"/>
      <c r="BD27" s="1211"/>
      <c r="BE27" s="1211"/>
      <c r="BF27" s="1211"/>
      <c r="BG27" s="1211"/>
      <c r="BH27" s="1211"/>
      <c r="BI27" s="1211"/>
      <c r="BJ27" s="37"/>
      <c r="BK27" s="1211" t="s">
        <v>582</v>
      </c>
      <c r="BL27" s="1211"/>
      <c r="BM27" s="1211"/>
      <c r="BN27" s="1211"/>
      <c r="BO27" s="1211"/>
      <c r="BP27" s="1211"/>
      <c r="BQ27" s="1211"/>
      <c r="BR27" s="1211"/>
      <c r="BS27" s="1211"/>
      <c r="BT27" s="1211"/>
      <c r="BU27" s="1211"/>
      <c r="BV27" s="1211"/>
      <c r="BW27" s="1211"/>
      <c r="BX27" s="1211"/>
      <c r="BY27" s="1211"/>
      <c r="BZ27" s="1211"/>
      <c r="CA27" s="1211"/>
      <c r="CB27" s="1211"/>
      <c r="CC27" s="1211"/>
      <c r="CD27" s="1211"/>
      <c r="CE27" s="1211"/>
    </row>
    <row r="28" spans="1:83" ht="25.15" customHeight="1">
      <c r="A28" s="37"/>
      <c r="B28" s="37"/>
      <c r="C28" s="37"/>
      <c r="D28" s="54" t="s">
        <v>138</v>
      </c>
      <c r="E28" s="37"/>
      <c r="F28" s="40"/>
      <c r="G28" s="40"/>
      <c r="H28" s="37"/>
      <c r="I28" s="37"/>
      <c r="J28" s="60"/>
      <c r="K28" s="37"/>
      <c r="L28" s="37"/>
      <c r="M28" s="43"/>
      <c r="N28" s="37"/>
      <c r="O28" s="37"/>
      <c r="P28" s="37"/>
      <c r="Q28" s="37"/>
      <c r="R28" s="37"/>
      <c r="S28" s="37"/>
      <c r="T28" s="37"/>
      <c r="U28" s="37"/>
      <c r="V28" s="37"/>
      <c r="W28" s="37"/>
      <c r="X28" s="37"/>
      <c r="Y28" s="37"/>
      <c r="Z28" s="37"/>
      <c r="AA28" s="37"/>
      <c r="AB28" s="37"/>
      <c r="AC28" s="37"/>
      <c r="AD28" s="37"/>
      <c r="AE28" s="37"/>
      <c r="AF28" s="37"/>
      <c r="AG28" s="37"/>
      <c r="AH28" s="41"/>
      <c r="AI28" s="37"/>
      <c r="AJ28" s="37"/>
      <c r="AK28" s="37"/>
      <c r="AL28" s="37"/>
      <c r="AO28" s="1211" t="s">
        <v>582</v>
      </c>
      <c r="AP28" s="1211"/>
      <c r="AQ28" s="1211"/>
      <c r="AR28" s="1211"/>
      <c r="AS28" s="1211"/>
      <c r="AT28" s="1211"/>
      <c r="AU28" s="1211"/>
      <c r="AV28" s="1211"/>
      <c r="AW28" s="1211"/>
      <c r="AX28" s="1211"/>
      <c r="AY28" s="1211"/>
      <c r="AZ28" s="1211"/>
      <c r="BA28" s="1211"/>
      <c r="BB28" s="1211"/>
      <c r="BC28" s="1211"/>
      <c r="BD28" s="1211"/>
      <c r="BE28" s="1211"/>
      <c r="BF28" s="1211"/>
      <c r="BG28" s="1211"/>
      <c r="BH28" s="1211"/>
      <c r="BI28" s="1211"/>
      <c r="BJ28" s="37"/>
      <c r="BK28" s="37"/>
      <c r="BL28" s="37"/>
      <c r="BM28" s="37"/>
      <c r="BN28" s="37"/>
      <c r="BO28" s="37"/>
      <c r="BP28" s="37"/>
      <c r="BQ28" s="37"/>
      <c r="BR28" s="37"/>
      <c r="BS28" s="37"/>
      <c r="BT28" s="37"/>
    </row>
    <row r="29" spans="1:83">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row>
    <row r="30" spans="1:83">
      <c r="A30" s="37"/>
      <c r="B30" s="37"/>
      <c r="C30" s="37"/>
      <c r="D30" s="1216" t="s">
        <v>139</v>
      </c>
      <c r="E30" s="1216"/>
      <c r="F30" s="1216"/>
      <c r="G30" s="1216"/>
      <c r="H30" s="1216"/>
      <c r="I30" s="1216"/>
      <c r="J30" s="1216"/>
      <c r="K30" s="1216"/>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row>
    <row r="31" spans="1:83" ht="24" customHeight="1">
      <c r="A31" s="37"/>
      <c r="B31" s="37"/>
      <c r="C31" s="37"/>
      <c r="D31" s="64"/>
      <c r="E31" s="43"/>
      <c r="F31" s="37"/>
      <c r="G31" s="1217" t="s">
        <v>137</v>
      </c>
      <c r="H31" s="1217"/>
      <c r="I31" s="1217"/>
      <c r="J31" s="1218">
        <f>IF(入力!$A$33="◎","",IF(入力!$C$46="",入力!$C$38,入力!$C$46))</f>
        <v>0</v>
      </c>
      <c r="K31" s="1218"/>
      <c r="L31" s="1218"/>
      <c r="M31" s="1218"/>
      <c r="N31" s="1218"/>
      <c r="O31" s="1218"/>
      <c r="P31" s="1218"/>
      <c r="Q31" s="1218"/>
      <c r="R31" s="1218"/>
      <c r="S31" s="1218"/>
      <c r="T31" s="1218"/>
      <c r="U31" s="1218"/>
      <c r="V31" s="1218"/>
      <c r="W31" s="1218"/>
      <c r="X31" s="1218"/>
      <c r="Y31" s="1218"/>
      <c r="Z31" s="1218"/>
      <c r="AA31" s="1218"/>
      <c r="AB31" s="1218"/>
      <c r="AC31" s="1218"/>
      <c r="AD31" s="1218"/>
      <c r="AE31" s="1218"/>
      <c r="AF31" s="1218"/>
      <c r="AG31" s="67"/>
      <c r="AH31" s="67"/>
      <c r="AI31" s="67"/>
      <c r="AJ31" s="37"/>
      <c r="AK31" s="37"/>
      <c r="AL31" s="37"/>
    </row>
    <row r="32" spans="1:83" ht="25.15" customHeight="1">
      <c r="A32" s="37"/>
      <c r="B32" s="37"/>
      <c r="C32" s="37"/>
      <c r="D32" s="64"/>
      <c r="E32" s="43"/>
      <c r="F32" s="37"/>
      <c r="G32" s="1219" t="s">
        <v>140</v>
      </c>
      <c r="H32" s="1219"/>
      <c r="I32" s="1219"/>
      <c r="J32" s="1220" t="str">
        <f>IF(入力!$A$33="◎","",CONCATENATE(入力!$C$43,"　",入力!$D$43))</f>
        <v>　</v>
      </c>
      <c r="K32" s="1220"/>
      <c r="L32" s="1220"/>
      <c r="M32" s="1220"/>
      <c r="N32" s="1220"/>
      <c r="O32" s="1220"/>
      <c r="P32" s="1220"/>
      <c r="Q32" s="1220"/>
      <c r="R32" s="1220"/>
      <c r="S32" s="1220"/>
      <c r="T32" s="1220"/>
      <c r="U32" s="1220"/>
      <c r="V32" s="1220"/>
      <c r="W32" s="1220"/>
      <c r="X32" s="1220"/>
      <c r="Y32" s="1220"/>
      <c r="Z32" s="37"/>
      <c r="AA32" s="37"/>
      <c r="AB32" s="37"/>
      <c r="AC32" s="37"/>
      <c r="AD32" s="37"/>
      <c r="AE32" s="37"/>
      <c r="AF32" s="37"/>
      <c r="AG32" s="37"/>
      <c r="AH32" s="41"/>
      <c r="AI32" s="37"/>
      <c r="AJ32" s="37"/>
      <c r="AK32" s="37"/>
      <c r="AL32" s="37"/>
    </row>
    <row r="33" spans="1:63">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row>
    <row r="34" spans="1:63" hidden="1">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row>
    <row r="35" spans="1:63" s="48" customFormat="1" ht="20.25" customHeight="1">
      <c r="A35" s="43"/>
      <c r="B35" s="43"/>
      <c r="C35" s="43"/>
      <c r="D35" s="43"/>
      <c r="E35" s="43"/>
      <c r="F35" s="43"/>
      <c r="G35" s="43"/>
      <c r="H35" s="1221" t="s">
        <v>141</v>
      </c>
      <c r="I35" s="1221"/>
      <c r="J35" s="1221"/>
      <c r="K35" s="1221"/>
      <c r="L35" s="1212" t="s">
        <v>142</v>
      </c>
      <c r="M35" s="1212"/>
      <c r="N35" s="1212"/>
      <c r="O35" s="1212"/>
      <c r="P35" s="1212"/>
      <c r="Q35" s="1212"/>
      <c r="R35" s="1212"/>
      <c r="S35" s="1222" t="str">
        <f>IF(入力!$A$33="◎","",IF(入力!$E$43="","",入力!$E$43))</f>
        <v/>
      </c>
      <c r="T35" s="1222"/>
      <c r="U35" s="68" t="s">
        <v>134</v>
      </c>
      <c r="V35" s="1221" t="str">
        <f>IF(入力!$A$33="◎","",IF(入力!$E$43="","",MONTH(入力!$E$43)))</f>
        <v/>
      </c>
      <c r="W35" s="1221"/>
      <c r="X35" s="68" t="s">
        <v>135</v>
      </c>
      <c r="Y35" s="1221" t="str">
        <f>IF(入力!$A$33="◎","",IF(入力!$E$43="","",DAY(入力!$E$43)))</f>
        <v/>
      </c>
      <c r="Z35" s="1221"/>
      <c r="AA35" s="68" t="s">
        <v>136</v>
      </c>
      <c r="AB35" s="68" t="s">
        <v>143</v>
      </c>
      <c r="AC35" s="44"/>
      <c r="AD35" s="43"/>
      <c r="AE35" s="43"/>
      <c r="AF35" s="43"/>
      <c r="AG35" s="43"/>
      <c r="AH35" s="43"/>
      <c r="AI35" s="43"/>
      <c r="AJ35" s="43"/>
      <c r="AK35" s="43"/>
      <c r="AL35" s="43"/>
      <c r="AO35" s="1212" t="s">
        <v>142</v>
      </c>
      <c r="AP35" s="1212"/>
      <c r="AQ35" s="1212"/>
      <c r="AR35" s="1212"/>
      <c r="AS35" s="1212"/>
      <c r="AT35" s="1212"/>
      <c r="AU35" s="1212"/>
      <c r="AW35" s="1212" t="s">
        <v>142</v>
      </c>
      <c r="AX35" s="1212"/>
      <c r="AY35" s="1212"/>
      <c r="AZ35" s="1212"/>
      <c r="BA35" s="1212"/>
      <c r="BB35" s="1212"/>
      <c r="BC35" s="1212"/>
      <c r="BE35" s="1212" t="s">
        <v>142</v>
      </c>
      <c r="BF35" s="1212"/>
      <c r="BG35" s="1212"/>
      <c r="BH35" s="1212"/>
      <c r="BI35" s="1212"/>
      <c r="BJ35" s="1212"/>
      <c r="BK35" s="1212"/>
    </row>
    <row r="36" spans="1:63" ht="44.25" customHeight="1">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row>
    <row r="37" spans="1:63" ht="16.5" customHeight="1">
      <c r="A37" s="37"/>
      <c r="B37" s="37"/>
      <c r="C37" s="37"/>
      <c r="D37" s="1225" t="s">
        <v>580</v>
      </c>
      <c r="E37" s="1226"/>
      <c r="F37" s="1226"/>
      <c r="G37" s="1226"/>
      <c r="H37" s="1226"/>
      <c r="I37" s="1226"/>
      <c r="J37" s="1226"/>
      <c r="K37" s="1226"/>
      <c r="L37" s="1226"/>
      <c r="M37" s="1226"/>
      <c r="N37" s="1226"/>
      <c r="O37" s="1226"/>
      <c r="P37" s="1226"/>
      <c r="Q37" s="1226"/>
      <c r="R37" s="1226"/>
      <c r="S37" s="1226"/>
      <c r="T37" s="1226"/>
      <c r="U37" s="1226"/>
      <c r="V37" s="1226"/>
      <c r="W37" s="1226"/>
      <c r="X37" s="1226"/>
      <c r="Y37" s="1226"/>
      <c r="Z37" s="1226"/>
      <c r="AA37" s="1226"/>
      <c r="AB37" s="1226"/>
      <c r="AC37" s="1226"/>
      <c r="AD37" s="1226"/>
      <c r="AE37" s="1226"/>
      <c r="AF37" s="1226"/>
      <c r="AG37" s="1226"/>
      <c r="AH37" s="1226"/>
      <c r="AI37" s="1226"/>
      <c r="AJ37" s="1226"/>
      <c r="AK37" s="1227"/>
      <c r="AL37" s="37"/>
    </row>
    <row r="38" spans="1:63" ht="16.5" customHeight="1">
      <c r="A38" s="37"/>
      <c r="B38" s="37"/>
      <c r="C38" s="37"/>
      <c r="D38" s="1228"/>
      <c r="E38" s="1229"/>
      <c r="F38" s="1229"/>
      <c r="G38" s="1229"/>
      <c r="H38" s="1229"/>
      <c r="I38" s="1229"/>
      <c r="J38" s="1229"/>
      <c r="K38" s="1229"/>
      <c r="L38" s="1229"/>
      <c r="M38" s="1229"/>
      <c r="N38" s="1229"/>
      <c r="O38" s="1229"/>
      <c r="P38" s="1229"/>
      <c r="Q38" s="1229"/>
      <c r="R38" s="1229"/>
      <c r="S38" s="1229"/>
      <c r="T38" s="1229"/>
      <c r="U38" s="1229"/>
      <c r="V38" s="1229"/>
      <c r="W38" s="1229"/>
      <c r="X38" s="1229"/>
      <c r="Y38" s="1229"/>
      <c r="Z38" s="1229"/>
      <c r="AA38" s="1229"/>
      <c r="AB38" s="1229"/>
      <c r="AC38" s="1229"/>
      <c r="AD38" s="1229"/>
      <c r="AE38" s="1229"/>
      <c r="AF38" s="1229"/>
      <c r="AG38" s="1229"/>
      <c r="AH38" s="1229"/>
      <c r="AI38" s="1229"/>
      <c r="AJ38" s="1229"/>
      <c r="AK38" s="1230"/>
      <c r="AL38" s="37"/>
    </row>
    <row r="39" spans="1:63" ht="16.5" customHeight="1">
      <c r="A39" s="37"/>
      <c r="B39" s="37"/>
      <c r="C39" s="37"/>
      <c r="D39" s="1228"/>
      <c r="E39" s="1229"/>
      <c r="F39" s="1229"/>
      <c r="G39" s="1229"/>
      <c r="H39" s="1229"/>
      <c r="I39" s="1229"/>
      <c r="J39" s="1229"/>
      <c r="K39" s="1229"/>
      <c r="L39" s="1229"/>
      <c r="M39" s="1229"/>
      <c r="N39" s="1229"/>
      <c r="O39" s="1229"/>
      <c r="P39" s="1229"/>
      <c r="Q39" s="1229"/>
      <c r="R39" s="1229"/>
      <c r="S39" s="1229"/>
      <c r="T39" s="1229"/>
      <c r="U39" s="1229"/>
      <c r="V39" s="1229"/>
      <c r="W39" s="1229"/>
      <c r="X39" s="1229"/>
      <c r="Y39" s="1229"/>
      <c r="Z39" s="1229"/>
      <c r="AA39" s="1229"/>
      <c r="AB39" s="1229"/>
      <c r="AC39" s="1229"/>
      <c r="AD39" s="1229"/>
      <c r="AE39" s="1229"/>
      <c r="AF39" s="1229"/>
      <c r="AG39" s="1229"/>
      <c r="AH39" s="1229"/>
      <c r="AI39" s="1229"/>
      <c r="AJ39" s="1229"/>
      <c r="AK39" s="1230"/>
      <c r="AL39" s="37"/>
    </row>
    <row r="40" spans="1:63" ht="16.5" customHeight="1">
      <c r="A40" s="37"/>
      <c r="B40" s="37"/>
      <c r="C40" s="37"/>
      <c r="D40" s="1231"/>
      <c r="E40" s="1232"/>
      <c r="F40" s="1232"/>
      <c r="G40" s="1232"/>
      <c r="H40" s="1232"/>
      <c r="I40" s="1232"/>
      <c r="J40" s="1232"/>
      <c r="K40" s="1232"/>
      <c r="L40" s="1232"/>
      <c r="M40" s="1232"/>
      <c r="N40" s="1232"/>
      <c r="O40" s="1232"/>
      <c r="P40" s="1232"/>
      <c r="Q40" s="1232"/>
      <c r="R40" s="1232"/>
      <c r="S40" s="1232"/>
      <c r="T40" s="1232"/>
      <c r="U40" s="1232"/>
      <c r="V40" s="1232"/>
      <c r="W40" s="1232"/>
      <c r="X40" s="1232"/>
      <c r="Y40" s="1232"/>
      <c r="Z40" s="1232"/>
      <c r="AA40" s="1232"/>
      <c r="AB40" s="1232"/>
      <c r="AC40" s="1232"/>
      <c r="AD40" s="1232"/>
      <c r="AE40" s="1232"/>
      <c r="AF40" s="1232"/>
      <c r="AG40" s="1232"/>
      <c r="AH40" s="1232"/>
      <c r="AI40" s="1232"/>
      <c r="AJ40" s="1232"/>
      <c r="AK40" s="1233"/>
      <c r="AL40" s="37"/>
    </row>
    <row r="41" spans="1:63" ht="17.25" customHeight="1">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41"/>
    </row>
    <row r="42" spans="1:63" ht="20.25" customHeight="1">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1213" t="s">
        <v>144</v>
      </c>
      <c r="AG42" s="1214"/>
      <c r="AH42" s="1214"/>
      <c r="AI42" s="1214"/>
      <c r="AJ42" s="1214"/>
      <c r="AK42" s="1215"/>
      <c r="AL42" s="37"/>
    </row>
    <row r="43" spans="1:63">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row>
    <row r="44" spans="1:63">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row>
    <row r="45" spans="1:63">
      <c r="AA45" s="69"/>
      <c r="AI45" s="70"/>
    </row>
  </sheetData>
  <sheetProtection sheet="1" selectLockedCells="1"/>
  <mergeCells count="42">
    <mergeCell ref="C8:N8"/>
    <mergeCell ref="AD1:AK2"/>
    <mergeCell ref="K4:AC4"/>
    <mergeCell ref="C6:N6"/>
    <mergeCell ref="P6:Q6"/>
    <mergeCell ref="C7:N7"/>
    <mergeCell ref="P7:Q7"/>
    <mergeCell ref="P8:Q8"/>
    <mergeCell ref="H10:I10"/>
    <mergeCell ref="K10:L10"/>
    <mergeCell ref="N10:O10"/>
    <mergeCell ref="D37:AK40"/>
    <mergeCell ref="E26:N26"/>
    <mergeCell ref="O26:AI26"/>
    <mergeCell ref="G22:I22"/>
    <mergeCell ref="J22:AF22"/>
    <mergeCell ref="G24:I24"/>
    <mergeCell ref="J24:W24"/>
    <mergeCell ref="G20:I20"/>
    <mergeCell ref="J20:K20"/>
    <mergeCell ref="L20:M20"/>
    <mergeCell ref="O20:P20"/>
    <mergeCell ref="R20:S20"/>
    <mergeCell ref="AF42:AK42"/>
    <mergeCell ref="D30:K30"/>
    <mergeCell ref="G31:I31"/>
    <mergeCell ref="J31:AF31"/>
    <mergeCell ref="G32:I32"/>
    <mergeCell ref="J32:Y32"/>
    <mergeCell ref="H35:K35"/>
    <mergeCell ref="L35:R35"/>
    <mergeCell ref="S35:T35"/>
    <mergeCell ref="V35:W35"/>
    <mergeCell ref="Y35:Z35"/>
    <mergeCell ref="AO26:BI26"/>
    <mergeCell ref="AO35:AU35"/>
    <mergeCell ref="AW35:BC35"/>
    <mergeCell ref="BE35:BK35"/>
    <mergeCell ref="BK26:CE26"/>
    <mergeCell ref="AO27:BI27"/>
    <mergeCell ref="BK27:CE27"/>
    <mergeCell ref="AO28:BI28"/>
  </mergeCells>
  <phoneticPr fontId="3"/>
  <conditionalFormatting sqref="J31:AF31">
    <cfRule type="cellIs" dxfId="2" priority="1" operator="equal">
      <formula>0</formula>
    </cfRule>
  </conditionalFormatting>
  <printOptions horizontalCentered="1" verticalCentered="1"/>
  <pageMargins left="0.39370078740157483" right="0.39370078740157483" top="0.39370078740157483" bottom="0.39370078740157483" header="0" footer="0"/>
  <pageSetup paperSize="9" scale="8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FBF2F-567A-4A98-B471-C4D60441530C}">
  <sheetPr>
    <tabColor rgb="FFCC99FF"/>
    <pageSetUpPr fitToPage="1"/>
  </sheetPr>
  <dimension ref="A1:CE45"/>
  <sheetViews>
    <sheetView view="pageBreakPreview" zoomScaleNormal="100" zoomScaleSheetLayoutView="100" workbookViewId="0">
      <selection activeCell="O26" sqref="O26:AI26"/>
    </sheetView>
  </sheetViews>
  <sheetFormatPr defaultRowHeight="13.5"/>
  <cols>
    <col min="1" max="1" width="6" style="38" customWidth="1"/>
    <col min="2" max="36" width="2.625" style="38" customWidth="1"/>
    <col min="37" max="37" width="3.125" style="38" customWidth="1"/>
    <col min="38" max="38" width="4.125" style="38" customWidth="1"/>
    <col min="39" max="39" width="1.875" style="38" customWidth="1"/>
    <col min="40" max="40" width="9" style="38"/>
    <col min="41" max="86" width="2.625" style="38" customWidth="1"/>
    <col min="87" max="16384" width="9" style="38"/>
  </cols>
  <sheetData>
    <row r="1" spans="1:38" ht="18.75" customHeight="1">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1241" t="s">
        <v>112</v>
      </c>
      <c r="AE1" s="1241"/>
      <c r="AF1" s="1241"/>
      <c r="AG1" s="1241"/>
      <c r="AH1" s="1241"/>
      <c r="AI1" s="1241"/>
      <c r="AJ1" s="1241"/>
      <c r="AK1" s="1241"/>
      <c r="AL1" s="37"/>
    </row>
    <row r="2" spans="1:38" ht="13.5" customHeight="1">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1241"/>
      <c r="AE2" s="1241"/>
      <c r="AF2" s="1241"/>
      <c r="AG2" s="1241"/>
      <c r="AH2" s="1241"/>
      <c r="AI2" s="1241"/>
      <c r="AJ2" s="1241"/>
      <c r="AK2" s="1241"/>
      <c r="AL2" s="37"/>
    </row>
    <row r="3" spans="1:38">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9"/>
      <c r="AJ3" s="37"/>
      <c r="AK3" s="37"/>
      <c r="AL3" s="37"/>
    </row>
    <row r="4" spans="1:38" ht="19.899999999999999" customHeight="1">
      <c r="A4" s="37"/>
      <c r="B4" s="37"/>
      <c r="C4" s="37"/>
      <c r="D4" s="37"/>
      <c r="E4" s="37"/>
      <c r="F4" s="37"/>
      <c r="G4" s="37"/>
      <c r="H4" s="37"/>
      <c r="I4" s="37"/>
      <c r="J4" s="37"/>
      <c r="K4" s="1242" t="s">
        <v>113</v>
      </c>
      <c r="L4" s="1242"/>
      <c r="M4" s="1242"/>
      <c r="N4" s="1242"/>
      <c r="O4" s="1242"/>
      <c r="P4" s="1242"/>
      <c r="Q4" s="1242"/>
      <c r="R4" s="1242"/>
      <c r="S4" s="1242"/>
      <c r="T4" s="1242"/>
      <c r="U4" s="1242"/>
      <c r="V4" s="1242"/>
      <c r="W4" s="1242"/>
      <c r="X4" s="1242"/>
      <c r="Y4" s="1242"/>
      <c r="Z4" s="1242"/>
      <c r="AA4" s="1242"/>
      <c r="AB4" s="1242"/>
      <c r="AC4" s="1242"/>
      <c r="AD4" s="37"/>
      <c r="AE4" s="37"/>
      <c r="AF4" s="37"/>
      <c r="AG4" s="37"/>
      <c r="AH4" s="37"/>
      <c r="AI4" s="37"/>
      <c r="AJ4" s="37"/>
      <c r="AK4" s="37"/>
      <c r="AL4" s="37"/>
    </row>
    <row r="5" spans="1:38" ht="21" customHeight="1">
      <c r="A5" s="37"/>
      <c r="B5" s="37"/>
      <c r="C5" s="40"/>
      <c r="D5" s="40"/>
      <c r="E5" s="40"/>
      <c r="F5" s="40"/>
      <c r="G5" s="41"/>
      <c r="H5" s="41"/>
      <c r="I5" s="41"/>
      <c r="J5" s="41"/>
      <c r="K5" s="41"/>
      <c r="L5" s="42"/>
      <c r="M5" s="41"/>
      <c r="N5" s="41"/>
      <c r="O5" s="41"/>
      <c r="P5" s="41"/>
      <c r="Q5" s="41"/>
      <c r="R5" s="41"/>
      <c r="S5" s="41"/>
      <c r="T5" s="37"/>
      <c r="U5" s="37"/>
      <c r="V5" s="37"/>
      <c r="W5" s="37"/>
      <c r="X5" s="37"/>
      <c r="Y5" s="37"/>
      <c r="Z5" s="37"/>
      <c r="AA5" s="41"/>
      <c r="AB5" s="41"/>
      <c r="AC5" s="41"/>
      <c r="AD5" s="41"/>
      <c r="AE5" s="41"/>
      <c r="AF5" s="41"/>
      <c r="AG5" s="41"/>
      <c r="AH5" s="41"/>
      <c r="AI5" s="41"/>
      <c r="AJ5" s="37"/>
      <c r="AK5" s="37"/>
      <c r="AL5" s="37"/>
    </row>
    <row r="6" spans="1:38" s="48" customFormat="1" ht="27.75" customHeight="1">
      <c r="A6" s="43"/>
      <c r="B6" s="44"/>
      <c r="C6" s="1218" t="str">
        <f>IF(入力!$C$88="","",入力!$C$88)</f>
        <v/>
      </c>
      <c r="D6" s="1218"/>
      <c r="E6" s="1218"/>
      <c r="F6" s="1218"/>
      <c r="G6" s="1218"/>
      <c r="H6" s="1218"/>
      <c r="I6" s="1218"/>
      <c r="J6" s="1218"/>
      <c r="K6" s="1218"/>
      <c r="L6" s="1218"/>
      <c r="M6" s="1218"/>
      <c r="N6" s="1218"/>
      <c r="O6" s="45"/>
      <c r="P6" s="1217" t="s">
        <v>114</v>
      </c>
      <c r="Q6" s="1217"/>
      <c r="R6" s="46"/>
      <c r="S6" s="46"/>
      <c r="T6" s="46"/>
      <c r="U6" s="46"/>
      <c r="V6" s="46"/>
      <c r="W6" s="46"/>
      <c r="X6" s="46"/>
      <c r="Y6" s="46"/>
      <c r="Z6" s="43"/>
      <c r="AA6" s="46"/>
      <c r="AB6" s="47"/>
      <c r="AC6" s="47"/>
      <c r="AD6" s="47"/>
      <c r="AE6" s="47"/>
      <c r="AF6" s="47"/>
      <c r="AG6" s="47"/>
      <c r="AH6" s="47"/>
      <c r="AI6" s="47"/>
      <c r="AJ6" s="43"/>
      <c r="AK6" s="43"/>
      <c r="AL6" s="43"/>
    </row>
    <row r="7" spans="1:38" s="48" customFormat="1" ht="27.75" customHeight="1">
      <c r="A7" s="43"/>
      <c r="B7" s="43"/>
      <c r="C7" s="1243"/>
      <c r="D7" s="1243"/>
      <c r="E7" s="1243"/>
      <c r="F7" s="1243"/>
      <c r="G7" s="1243"/>
      <c r="H7" s="1243"/>
      <c r="I7" s="1243"/>
      <c r="J7" s="1243"/>
      <c r="K7" s="1243"/>
      <c r="L7" s="1243"/>
      <c r="M7" s="1243"/>
      <c r="N7" s="1243"/>
      <c r="O7" s="46"/>
      <c r="P7" s="1244" t="s">
        <v>114</v>
      </c>
      <c r="Q7" s="1244"/>
      <c r="R7" s="46"/>
      <c r="S7" s="46"/>
      <c r="T7" s="46"/>
      <c r="U7" s="46"/>
      <c r="V7" s="46"/>
      <c r="W7" s="46"/>
      <c r="X7" s="46"/>
      <c r="Y7" s="46"/>
      <c r="Z7" s="43"/>
      <c r="AA7" s="46"/>
      <c r="AB7" s="47"/>
      <c r="AC7" s="47"/>
      <c r="AD7" s="47"/>
      <c r="AE7" s="47"/>
      <c r="AF7" s="47"/>
      <c r="AG7" s="47"/>
      <c r="AH7" s="47"/>
      <c r="AI7" s="47"/>
      <c r="AJ7" s="43"/>
      <c r="AK7" s="43"/>
      <c r="AL7" s="43"/>
    </row>
    <row r="8" spans="1:38" s="48" customFormat="1" ht="27.75" customHeight="1">
      <c r="A8" s="43"/>
      <c r="B8" s="49"/>
      <c r="C8" s="1240"/>
      <c r="D8" s="1240"/>
      <c r="E8" s="1240"/>
      <c r="F8" s="1240"/>
      <c r="G8" s="1240"/>
      <c r="H8" s="1240"/>
      <c r="I8" s="1240"/>
      <c r="J8" s="1240"/>
      <c r="K8" s="1240"/>
      <c r="L8" s="1240"/>
      <c r="M8" s="1240"/>
      <c r="N8" s="1240"/>
      <c r="O8" s="50"/>
      <c r="P8" s="1219" t="s">
        <v>114</v>
      </c>
      <c r="Q8" s="1219"/>
      <c r="R8" s="46"/>
      <c r="S8" s="46"/>
      <c r="T8" s="46"/>
      <c r="U8" s="46"/>
      <c r="V8" s="46"/>
      <c r="W8" s="46"/>
      <c r="X8" s="46"/>
      <c r="Y8" s="46"/>
      <c r="Z8" s="43"/>
      <c r="AA8" s="46"/>
      <c r="AB8" s="47"/>
      <c r="AC8" s="47"/>
      <c r="AD8" s="47"/>
      <c r="AE8" s="47"/>
      <c r="AF8" s="47"/>
      <c r="AG8" s="47"/>
      <c r="AH8" s="47"/>
      <c r="AI8" s="47"/>
      <c r="AJ8" s="43"/>
      <c r="AK8" s="43"/>
      <c r="AL8" s="43"/>
    </row>
    <row r="9" spans="1:38" ht="21" customHeight="1">
      <c r="A9" s="37"/>
      <c r="B9" s="37"/>
      <c r="C9" s="40"/>
      <c r="D9" s="40"/>
      <c r="E9" s="40"/>
      <c r="F9" s="40"/>
      <c r="G9" s="41"/>
      <c r="H9" s="41"/>
      <c r="I9" s="41"/>
      <c r="J9" s="41"/>
      <c r="K9" s="41"/>
      <c r="L9" s="42"/>
      <c r="M9" s="41"/>
      <c r="N9" s="41"/>
      <c r="O9" s="41"/>
      <c r="P9" s="41"/>
      <c r="Q9" s="41"/>
      <c r="R9" s="41"/>
      <c r="S9" s="41"/>
      <c r="T9" s="37"/>
      <c r="U9" s="37"/>
      <c r="V9" s="37"/>
      <c r="W9" s="37"/>
      <c r="X9" s="37"/>
      <c r="Y9" s="37"/>
      <c r="Z9" s="37"/>
      <c r="AA9" s="41"/>
      <c r="AB9" s="41"/>
      <c r="AC9" s="41"/>
      <c r="AD9" s="41"/>
      <c r="AE9" s="41"/>
      <c r="AF9" s="41"/>
      <c r="AG9" s="41"/>
      <c r="AH9" s="41"/>
      <c r="AI9" s="41"/>
      <c r="AJ9" s="37"/>
      <c r="AK9" s="37"/>
      <c r="AL9" s="37"/>
    </row>
    <row r="10" spans="1:38" ht="15" customHeight="1">
      <c r="A10" s="37"/>
      <c r="B10" s="37"/>
      <c r="C10" s="43"/>
      <c r="D10" s="37" t="s">
        <v>115</v>
      </c>
      <c r="E10" s="51"/>
      <c r="F10" s="52"/>
      <c r="G10" s="52"/>
      <c r="H10" s="1223" t="str">
        <f>IF(入力!$C15="","",入力!$C$15)</f>
        <v/>
      </c>
      <c r="I10" s="1223"/>
      <c r="J10" s="53" t="s">
        <v>116</v>
      </c>
      <c r="K10" s="1224" t="str">
        <f>IF(入力!$C$15="","",MONTH(入力!$C$15))</f>
        <v/>
      </c>
      <c r="L10" s="1224"/>
      <c r="M10" s="53" t="s">
        <v>117</v>
      </c>
      <c r="N10" s="1224" t="str">
        <f>IF(入力!$C$15="","",DAY(入力!$C$15))</f>
        <v/>
      </c>
      <c r="O10" s="1224"/>
      <c r="P10" s="37" t="s">
        <v>118</v>
      </c>
      <c r="Q10" s="37"/>
      <c r="R10" s="37"/>
      <c r="S10" s="37"/>
      <c r="T10" s="37"/>
      <c r="U10" s="41"/>
      <c r="V10" s="41"/>
      <c r="W10" s="41"/>
      <c r="X10" s="41"/>
      <c r="Y10" s="41"/>
      <c r="Z10" s="41"/>
      <c r="AA10" s="41"/>
      <c r="AB10" s="41"/>
      <c r="AC10" s="37"/>
      <c r="AD10" s="37"/>
      <c r="AE10" s="37"/>
      <c r="AF10" s="37"/>
      <c r="AG10" s="37"/>
      <c r="AH10" s="37"/>
      <c r="AI10" s="37"/>
      <c r="AJ10" s="37"/>
      <c r="AK10" s="37"/>
      <c r="AL10" s="37"/>
    </row>
    <row r="11" spans="1:38" s="48" customFormat="1" ht="15" customHeight="1">
      <c r="A11" s="43"/>
      <c r="B11" s="43"/>
      <c r="C11" s="54" t="s">
        <v>119</v>
      </c>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43"/>
      <c r="AL11" s="43"/>
    </row>
    <row r="12" spans="1:38" s="48" customFormat="1" ht="15" customHeight="1">
      <c r="A12" s="43"/>
      <c r="B12" s="43"/>
      <c r="C12" s="54" t="s">
        <v>120</v>
      </c>
      <c r="D12" s="37"/>
      <c r="E12" s="37"/>
      <c r="F12" s="37"/>
      <c r="G12" s="37"/>
      <c r="H12" s="37"/>
      <c r="I12" s="37"/>
      <c r="J12" s="37"/>
      <c r="K12" s="37"/>
      <c r="L12" s="37"/>
      <c r="M12" s="37"/>
      <c r="N12" s="41"/>
      <c r="O12" s="41"/>
      <c r="P12" s="41"/>
      <c r="Q12" s="41"/>
      <c r="R12" s="41"/>
      <c r="S12" s="41"/>
      <c r="T12" s="41"/>
      <c r="U12" s="41"/>
      <c r="V12" s="43"/>
      <c r="W12" s="43"/>
      <c r="X12" s="43"/>
      <c r="Y12" s="43"/>
      <c r="Z12" s="43"/>
      <c r="AA12" s="43"/>
      <c r="AB12" s="43"/>
      <c r="AC12" s="43"/>
      <c r="AD12" s="43"/>
      <c r="AE12" s="43"/>
      <c r="AF12" s="43"/>
      <c r="AG12" s="43"/>
      <c r="AH12" s="43"/>
      <c r="AI12" s="43"/>
      <c r="AJ12" s="43"/>
      <c r="AK12" s="43"/>
      <c r="AL12" s="43"/>
    </row>
    <row r="13" spans="1:38" s="48" customFormat="1" ht="18" customHeight="1">
      <c r="A13" s="43"/>
      <c r="B13" s="43"/>
      <c r="C13" s="55"/>
      <c r="D13" s="43"/>
      <c r="E13" s="56"/>
      <c r="F13" s="56"/>
      <c r="G13" s="43"/>
      <c r="H13" s="43"/>
      <c r="I13" s="43"/>
      <c r="J13" s="41"/>
      <c r="K13" s="41"/>
      <c r="L13" s="41"/>
      <c r="M13" s="41"/>
      <c r="N13" s="41"/>
      <c r="O13" s="41"/>
      <c r="P13" s="41"/>
      <c r="Q13" s="41"/>
      <c r="R13" s="41"/>
      <c r="S13" s="43" t="s">
        <v>121</v>
      </c>
      <c r="T13" s="41"/>
      <c r="U13" s="41"/>
      <c r="V13" s="43"/>
      <c r="W13" s="43"/>
      <c r="X13" s="43"/>
      <c r="Y13" s="43"/>
      <c r="Z13" s="43"/>
      <c r="AA13" s="43"/>
      <c r="AB13" s="43"/>
      <c r="AC13" s="43"/>
      <c r="AD13" s="43"/>
      <c r="AE13" s="43"/>
      <c r="AF13" s="43"/>
      <c r="AG13" s="43"/>
      <c r="AH13" s="43"/>
      <c r="AI13" s="43"/>
      <c r="AJ13" s="43"/>
      <c r="AK13" s="43"/>
      <c r="AL13" s="43"/>
    </row>
    <row r="14" spans="1:38" s="48" customFormat="1" ht="18" customHeight="1">
      <c r="A14" s="43"/>
      <c r="B14" s="43"/>
      <c r="C14" s="57" t="s">
        <v>122</v>
      </c>
      <c r="D14" s="43" t="s">
        <v>123</v>
      </c>
      <c r="E14" s="43"/>
      <c r="F14" s="56"/>
      <c r="G14" s="43"/>
      <c r="H14" s="43"/>
      <c r="I14" s="43"/>
      <c r="J14" s="41"/>
      <c r="K14" s="41"/>
      <c r="L14" s="41"/>
      <c r="M14" s="41"/>
      <c r="N14" s="41"/>
      <c r="O14" s="41"/>
      <c r="P14" s="41"/>
      <c r="Q14" s="41"/>
      <c r="R14" s="41"/>
      <c r="S14" s="41"/>
      <c r="T14" s="41"/>
      <c r="U14" s="41"/>
      <c r="V14" s="43"/>
      <c r="W14" s="43"/>
      <c r="X14" s="43"/>
      <c r="Y14" s="43"/>
      <c r="Z14" s="43"/>
      <c r="AA14" s="43"/>
      <c r="AB14" s="43"/>
      <c r="AC14" s="43"/>
      <c r="AD14" s="43"/>
      <c r="AE14" s="43"/>
      <c r="AF14" s="43"/>
      <c r="AG14" s="43"/>
      <c r="AH14" s="43"/>
      <c r="AI14" s="43"/>
      <c r="AJ14" s="43"/>
      <c r="AK14" s="43"/>
      <c r="AL14" s="43"/>
    </row>
    <row r="15" spans="1:38" s="48" customFormat="1" ht="21" customHeight="1">
      <c r="A15" s="43"/>
      <c r="B15" s="43"/>
      <c r="C15" s="52" t="s">
        <v>124</v>
      </c>
      <c r="D15" s="37" t="s">
        <v>125</v>
      </c>
      <c r="E15" s="56"/>
      <c r="F15" s="56"/>
      <c r="G15" s="43"/>
      <c r="H15" s="43"/>
      <c r="I15" s="43"/>
      <c r="J15" s="41"/>
      <c r="K15" s="41"/>
      <c r="L15" s="41"/>
      <c r="M15" s="41"/>
      <c r="N15" s="41"/>
      <c r="O15" s="41"/>
      <c r="P15" s="41"/>
      <c r="Q15" s="41"/>
      <c r="R15" s="41"/>
      <c r="S15" s="41"/>
      <c r="T15" s="41"/>
      <c r="U15" s="41"/>
      <c r="V15" s="43"/>
      <c r="W15" s="43"/>
      <c r="X15" s="43"/>
      <c r="Y15" s="43"/>
      <c r="Z15" s="43"/>
      <c r="AA15" s="43"/>
      <c r="AB15" s="43"/>
      <c r="AC15" s="43"/>
      <c r="AD15" s="43"/>
      <c r="AE15" s="43"/>
      <c r="AF15" s="43"/>
      <c r="AG15" s="43"/>
      <c r="AH15" s="43"/>
      <c r="AI15" s="43"/>
      <c r="AJ15" s="43"/>
      <c r="AK15" s="43"/>
      <c r="AL15" s="43"/>
    </row>
    <row r="16" spans="1:38" ht="15" customHeight="1">
      <c r="A16" s="37"/>
      <c r="B16" s="37"/>
      <c r="C16" s="58"/>
      <c r="D16" s="37" t="s">
        <v>126</v>
      </c>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37"/>
      <c r="AK16" s="37"/>
      <c r="AL16" s="37"/>
    </row>
    <row r="17" spans="1:83" ht="19.5" customHeight="1">
      <c r="A17" s="37"/>
      <c r="B17" s="37"/>
      <c r="C17" s="37"/>
      <c r="D17" s="59" t="s">
        <v>127</v>
      </c>
      <c r="E17" s="41"/>
      <c r="F17" s="37" t="s">
        <v>128</v>
      </c>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37"/>
      <c r="AK17" s="37"/>
      <c r="AL17" s="37"/>
    </row>
    <row r="18" spans="1:83" ht="15" customHeight="1">
      <c r="A18" s="37"/>
      <c r="B18" s="37"/>
      <c r="C18" s="37"/>
      <c r="D18" s="59" t="s">
        <v>129</v>
      </c>
      <c r="E18" s="37"/>
      <c r="F18" s="37" t="s">
        <v>130</v>
      </c>
      <c r="G18" s="40"/>
      <c r="H18" s="37"/>
      <c r="I18" s="37"/>
      <c r="J18" s="60"/>
      <c r="K18" s="37"/>
      <c r="L18" s="37"/>
      <c r="M18" s="43"/>
      <c r="N18" s="37"/>
      <c r="O18" s="37"/>
      <c r="P18" s="37"/>
      <c r="Q18" s="37"/>
      <c r="R18" s="60"/>
      <c r="S18" s="37"/>
      <c r="T18" s="37"/>
      <c r="U18" s="37"/>
      <c r="V18" s="37"/>
      <c r="W18" s="37"/>
      <c r="X18" s="37"/>
      <c r="Y18" s="37"/>
      <c r="Z18" s="41"/>
      <c r="AA18" s="41"/>
      <c r="AB18" s="41"/>
      <c r="AC18" s="41"/>
      <c r="AD18" s="41"/>
      <c r="AE18" s="41"/>
      <c r="AF18" s="41"/>
      <c r="AG18" s="41"/>
      <c r="AH18" s="41"/>
      <c r="AI18" s="37"/>
      <c r="AJ18" s="37"/>
      <c r="AK18" s="37"/>
      <c r="AL18" s="37"/>
    </row>
    <row r="19" spans="1:83" ht="25.15" customHeight="1">
      <c r="A19" s="37"/>
      <c r="B19" s="37"/>
      <c r="C19" s="37"/>
      <c r="D19" s="40"/>
      <c r="E19" s="37"/>
      <c r="F19" s="40"/>
      <c r="G19" s="37"/>
      <c r="H19" s="37"/>
      <c r="I19" s="37"/>
      <c r="J19" s="37"/>
      <c r="K19" s="37"/>
      <c r="L19" s="37"/>
      <c r="M19" s="43"/>
      <c r="N19" s="37"/>
      <c r="O19" s="37"/>
      <c r="P19" s="37"/>
      <c r="Q19" s="37"/>
      <c r="R19" s="37"/>
      <c r="S19" s="37"/>
      <c r="T19" s="37"/>
      <c r="U19" s="37"/>
      <c r="V19" s="37"/>
      <c r="W19" s="37"/>
      <c r="X19" s="37"/>
      <c r="Y19" s="37"/>
      <c r="Z19" s="41"/>
      <c r="AA19" s="41"/>
      <c r="AB19" s="41"/>
      <c r="AC19" s="41"/>
      <c r="AD19" s="41"/>
      <c r="AE19" s="41"/>
      <c r="AF19" s="41"/>
      <c r="AG19" s="41"/>
      <c r="AH19" s="41"/>
      <c r="AI19" s="37"/>
      <c r="AJ19" s="37"/>
      <c r="AK19" s="37"/>
      <c r="AL19" s="37"/>
    </row>
    <row r="20" spans="1:83" s="48" customFormat="1" ht="24" customHeight="1">
      <c r="A20" s="43"/>
      <c r="B20" s="43"/>
      <c r="C20" s="61"/>
      <c r="D20" s="43"/>
      <c r="E20" s="43"/>
      <c r="F20" s="47" t="s">
        <v>131</v>
      </c>
      <c r="G20" s="1237" t="s">
        <v>132</v>
      </c>
      <c r="H20" s="1237"/>
      <c r="I20" s="1237"/>
      <c r="J20" s="1238" t="s">
        <v>133</v>
      </c>
      <c r="K20" s="1238"/>
      <c r="L20" s="1239" t="str">
        <f>IF(入力!$J$31="","",入力!$J$31)</f>
        <v/>
      </c>
      <c r="M20" s="1239"/>
      <c r="N20" s="62" t="s">
        <v>134</v>
      </c>
      <c r="O20" s="1221" t="str">
        <f>IF(入力!$J$31="","",MONTH(入力!$J$31))</f>
        <v/>
      </c>
      <c r="P20" s="1221"/>
      <c r="Q20" s="62" t="s">
        <v>135</v>
      </c>
      <c r="R20" s="1221" t="str">
        <f>IF(入力!$J$31="","",DAY(入力!$J$31))</f>
        <v/>
      </c>
      <c r="S20" s="1221"/>
      <c r="T20" s="62" t="s">
        <v>136</v>
      </c>
      <c r="U20" s="46"/>
      <c r="V20" s="46"/>
      <c r="W20" s="46"/>
      <c r="X20" s="46"/>
      <c r="Y20" s="46"/>
      <c r="Z20" s="55"/>
      <c r="AA20" s="55"/>
      <c r="AB20" s="55"/>
      <c r="AC20" s="55"/>
      <c r="AD20" s="55"/>
      <c r="AE20" s="55"/>
      <c r="AF20" s="55"/>
      <c r="AG20" s="55"/>
      <c r="AH20" s="55"/>
      <c r="AI20" s="55"/>
      <c r="AJ20" s="43"/>
      <c r="AK20" s="43"/>
      <c r="AL20" s="43"/>
    </row>
    <row r="21" spans="1:83" s="48" customFormat="1" ht="13.5" customHeight="1">
      <c r="A21" s="43"/>
      <c r="B21" s="43"/>
      <c r="C21" s="43"/>
      <c r="D21" s="43"/>
      <c r="E21" s="43"/>
      <c r="F21" s="43"/>
      <c r="G21" s="61"/>
      <c r="H21" s="43"/>
      <c r="I21" s="43"/>
      <c r="J21" s="63"/>
      <c r="K21" s="43"/>
      <c r="L21" s="43"/>
      <c r="M21" s="43"/>
      <c r="N21" s="43"/>
      <c r="O21" s="43"/>
      <c r="P21" s="43"/>
      <c r="Q21" s="43"/>
      <c r="R21" s="63"/>
      <c r="S21" s="43"/>
      <c r="T21" s="43"/>
      <c r="U21" s="43"/>
      <c r="V21" s="43"/>
      <c r="W21" s="43"/>
      <c r="X21" s="43"/>
      <c r="Y21" s="43"/>
      <c r="Z21" s="46"/>
      <c r="AA21" s="46"/>
      <c r="AB21" s="46"/>
      <c r="AC21" s="46"/>
      <c r="AD21" s="46"/>
      <c r="AE21" s="46"/>
      <c r="AF21" s="46"/>
      <c r="AG21" s="46"/>
      <c r="AH21" s="46"/>
      <c r="AI21" s="43"/>
      <c r="AJ21" s="43"/>
      <c r="AK21" s="43"/>
      <c r="AL21" s="43"/>
    </row>
    <row r="22" spans="1:83" s="48" customFormat="1" ht="21" customHeight="1">
      <c r="A22" s="43"/>
      <c r="B22" s="43"/>
      <c r="C22" s="43"/>
      <c r="D22" s="43"/>
      <c r="E22" s="43"/>
      <c r="F22" s="47" t="s">
        <v>131</v>
      </c>
      <c r="G22" s="1235" t="s">
        <v>137</v>
      </c>
      <c r="H22" s="1235"/>
      <c r="I22" s="1235"/>
      <c r="J22" s="1218" t="str">
        <f>IF(入力!$C$38="","",入力!$C$38)</f>
        <v/>
      </c>
      <c r="K22" s="1218"/>
      <c r="L22" s="1218"/>
      <c r="M22" s="1218"/>
      <c r="N22" s="1218"/>
      <c r="O22" s="1218"/>
      <c r="P22" s="1218"/>
      <c r="Q22" s="1218"/>
      <c r="R22" s="1218"/>
      <c r="S22" s="1218"/>
      <c r="T22" s="1218"/>
      <c r="U22" s="1218"/>
      <c r="V22" s="1218"/>
      <c r="W22" s="1218"/>
      <c r="X22" s="1218"/>
      <c r="Y22" s="1218"/>
      <c r="Z22" s="1218"/>
      <c r="AA22" s="1218"/>
      <c r="AB22" s="1218"/>
      <c r="AC22" s="1218"/>
      <c r="AD22" s="1218"/>
      <c r="AE22" s="1218"/>
      <c r="AF22" s="1218"/>
      <c r="AG22" s="46"/>
      <c r="AH22" s="46"/>
      <c r="AI22" s="43"/>
      <c r="AJ22" s="43"/>
      <c r="AK22" s="43"/>
      <c r="AL22" s="43"/>
    </row>
    <row r="23" spans="1:83" s="48" customFormat="1" ht="21" customHeight="1">
      <c r="A23" s="43"/>
      <c r="B23" s="43"/>
      <c r="C23" s="43"/>
      <c r="D23" s="43"/>
      <c r="E23" s="43"/>
      <c r="F23" s="43"/>
      <c r="G23" s="64"/>
      <c r="H23" s="46"/>
      <c r="I23" s="46"/>
      <c r="J23" s="46"/>
      <c r="K23" s="46"/>
      <c r="L23" s="64"/>
      <c r="M23" s="46"/>
      <c r="N23" s="43"/>
      <c r="O23" s="46"/>
      <c r="P23" s="46"/>
      <c r="Q23" s="46"/>
      <c r="R23" s="46"/>
      <c r="S23" s="46"/>
      <c r="T23" s="46"/>
      <c r="U23" s="46"/>
      <c r="V23" s="46"/>
      <c r="W23" s="46"/>
      <c r="X23" s="46"/>
      <c r="Y23" s="46"/>
      <c r="Z23" s="55"/>
      <c r="AA23" s="55"/>
      <c r="AB23" s="55"/>
      <c r="AC23" s="55"/>
      <c r="AD23" s="55"/>
      <c r="AE23" s="55"/>
      <c r="AF23" s="55"/>
      <c r="AG23" s="55"/>
      <c r="AH23" s="55"/>
      <c r="AI23" s="55"/>
      <c r="AJ23" s="43"/>
      <c r="AK23" s="43"/>
      <c r="AL23" s="43"/>
    </row>
    <row r="24" spans="1:83" s="48" customFormat="1" ht="21" customHeight="1">
      <c r="A24" s="43"/>
      <c r="B24" s="43"/>
      <c r="C24" s="43"/>
      <c r="D24" s="43"/>
      <c r="E24" s="43"/>
      <c r="F24" s="47" t="s">
        <v>131</v>
      </c>
      <c r="G24" s="1235" t="s">
        <v>101</v>
      </c>
      <c r="H24" s="1235"/>
      <c r="I24" s="1235"/>
      <c r="J24" s="1236" t="str">
        <f>IF(入力!$C$36="","",CONCATENATE(入力!$C$36,"　",入力!$D$36))</f>
        <v/>
      </c>
      <c r="K24" s="1236"/>
      <c r="L24" s="1236"/>
      <c r="M24" s="1236"/>
      <c r="N24" s="1236"/>
      <c r="O24" s="1236"/>
      <c r="P24" s="1236"/>
      <c r="Q24" s="1236"/>
      <c r="R24" s="1236"/>
      <c r="S24" s="1236"/>
      <c r="T24" s="1236"/>
      <c r="U24" s="1236"/>
      <c r="V24" s="1236"/>
      <c r="W24" s="1236"/>
      <c r="X24" s="45"/>
      <c r="Y24" s="62" t="s">
        <v>15</v>
      </c>
      <c r="Z24" s="55"/>
      <c r="AA24" s="55"/>
      <c r="AB24" s="46"/>
      <c r="AC24" s="46"/>
      <c r="AD24" s="46"/>
      <c r="AE24" s="46"/>
      <c r="AF24" s="46"/>
      <c r="AG24" s="46"/>
      <c r="AH24" s="46"/>
      <c r="AI24" s="43"/>
      <c r="AJ24" s="43"/>
      <c r="AK24" s="43"/>
      <c r="AL24" s="43"/>
    </row>
    <row r="25" spans="1:83" s="48" customFormat="1" ht="12" customHeight="1">
      <c r="A25" s="43"/>
      <c r="B25" s="43"/>
      <c r="C25" s="43"/>
      <c r="D25" s="43"/>
      <c r="E25" s="43"/>
      <c r="F25" s="47"/>
      <c r="G25" s="64"/>
      <c r="H25" s="64"/>
      <c r="I25" s="64"/>
      <c r="J25" s="65"/>
      <c r="K25" s="66"/>
      <c r="L25" s="66"/>
      <c r="M25" s="66"/>
      <c r="N25" s="66"/>
      <c r="O25" s="66"/>
      <c r="P25" s="66"/>
      <c r="Q25" s="66"/>
      <c r="R25" s="66"/>
      <c r="S25" s="66"/>
      <c r="T25" s="66"/>
      <c r="U25" s="66"/>
      <c r="V25" s="66"/>
      <c r="W25" s="66"/>
      <c r="X25" s="46"/>
      <c r="Y25" s="46"/>
      <c r="Z25" s="55"/>
      <c r="AA25" s="55"/>
      <c r="AB25" s="46"/>
      <c r="AC25" s="46"/>
      <c r="AD25" s="46"/>
      <c r="AE25" s="46"/>
      <c r="AF25" s="46"/>
      <c r="AG25" s="46"/>
      <c r="AH25" s="46"/>
      <c r="AI25" s="43"/>
      <c r="AJ25" s="43"/>
      <c r="AK25" s="43"/>
      <c r="AL25" s="43"/>
    </row>
    <row r="26" spans="1:83" ht="21" customHeight="1">
      <c r="A26" s="37"/>
      <c r="B26" s="37"/>
      <c r="C26" s="37"/>
      <c r="E26" s="1234" t="s">
        <v>581</v>
      </c>
      <c r="F26" s="1234"/>
      <c r="G26" s="1234"/>
      <c r="H26" s="1234"/>
      <c r="I26" s="1234"/>
      <c r="J26" s="1234"/>
      <c r="K26" s="1234"/>
      <c r="L26" s="1234"/>
      <c r="M26" s="1234"/>
      <c r="N26" s="1234"/>
      <c r="O26" s="1211" t="s">
        <v>582</v>
      </c>
      <c r="P26" s="1211"/>
      <c r="Q26" s="1211"/>
      <c r="R26" s="1211"/>
      <c r="S26" s="1211"/>
      <c r="T26" s="1211"/>
      <c r="U26" s="1211"/>
      <c r="V26" s="1211"/>
      <c r="W26" s="1211"/>
      <c r="X26" s="1211"/>
      <c r="Y26" s="1211"/>
      <c r="Z26" s="1211"/>
      <c r="AA26" s="1211"/>
      <c r="AB26" s="1211"/>
      <c r="AC26" s="1211"/>
      <c r="AD26" s="1211"/>
      <c r="AE26" s="1211"/>
      <c r="AF26" s="1211"/>
      <c r="AG26" s="1211"/>
      <c r="AH26" s="1211"/>
      <c r="AI26" s="1211"/>
      <c r="AJ26" s="37"/>
      <c r="AK26" s="37"/>
      <c r="AL26" s="37"/>
      <c r="AO26" s="1211" t="s">
        <v>582</v>
      </c>
      <c r="AP26" s="1211"/>
      <c r="AQ26" s="1211"/>
      <c r="AR26" s="1211"/>
      <c r="AS26" s="1211"/>
      <c r="AT26" s="1211"/>
      <c r="AU26" s="1211"/>
      <c r="AV26" s="1211"/>
      <c r="AW26" s="1211"/>
      <c r="AX26" s="1211"/>
      <c r="AY26" s="1211"/>
      <c r="AZ26" s="1211"/>
      <c r="BA26" s="1211"/>
      <c r="BB26" s="1211"/>
      <c r="BC26" s="1211"/>
      <c r="BD26" s="1211"/>
      <c r="BE26" s="1211"/>
      <c r="BF26" s="1211"/>
      <c r="BG26" s="1211"/>
      <c r="BH26" s="1211"/>
      <c r="BI26" s="1211"/>
      <c r="BJ26" s="37"/>
      <c r="BK26" s="1211" t="s">
        <v>582</v>
      </c>
      <c r="BL26" s="1211"/>
      <c r="BM26" s="1211"/>
      <c r="BN26" s="1211"/>
      <c r="BO26" s="1211"/>
      <c r="BP26" s="1211"/>
      <c r="BQ26" s="1211"/>
      <c r="BR26" s="1211"/>
      <c r="BS26" s="1211"/>
      <c r="BT26" s="1211"/>
      <c r="BU26" s="1211"/>
      <c r="BV26" s="1211"/>
      <c r="BW26" s="1211"/>
      <c r="BX26" s="1211"/>
      <c r="BY26" s="1211"/>
      <c r="BZ26" s="1211"/>
      <c r="CA26" s="1211"/>
      <c r="CB26" s="1211"/>
      <c r="CC26" s="1211"/>
      <c r="CD26" s="1211"/>
      <c r="CE26" s="1211"/>
    </row>
    <row r="27" spans="1:83" ht="21" customHeight="1">
      <c r="A27" s="37"/>
      <c r="B27" s="37"/>
      <c r="C27" s="40"/>
      <c r="D27" s="40"/>
      <c r="E27" s="37"/>
      <c r="F27" s="40"/>
      <c r="G27" s="54"/>
      <c r="H27" s="41"/>
      <c r="I27" s="41"/>
      <c r="J27" s="41"/>
      <c r="K27" s="41"/>
      <c r="L27" s="41"/>
      <c r="M27" s="41"/>
      <c r="N27" s="37"/>
      <c r="O27" s="41"/>
      <c r="P27" s="41"/>
      <c r="Q27" s="41"/>
      <c r="R27" s="41"/>
      <c r="S27" s="41"/>
      <c r="T27" s="41"/>
      <c r="U27" s="41"/>
      <c r="V27" s="41"/>
      <c r="W27" s="41"/>
      <c r="X27" s="41"/>
      <c r="Y27" s="41"/>
      <c r="Z27" s="67"/>
      <c r="AA27" s="67"/>
      <c r="AB27" s="67"/>
      <c r="AC27" s="67"/>
      <c r="AD27" s="67"/>
      <c r="AE27" s="67"/>
      <c r="AF27" s="67"/>
      <c r="AG27" s="67"/>
      <c r="AH27" s="67"/>
      <c r="AI27" s="67"/>
      <c r="AJ27" s="37"/>
      <c r="AK27" s="37"/>
      <c r="AL27" s="37"/>
      <c r="AO27" s="1211" t="s">
        <v>582</v>
      </c>
      <c r="AP27" s="1211"/>
      <c r="AQ27" s="1211"/>
      <c r="AR27" s="1211"/>
      <c r="AS27" s="1211"/>
      <c r="AT27" s="1211"/>
      <c r="AU27" s="1211"/>
      <c r="AV27" s="1211"/>
      <c r="AW27" s="1211"/>
      <c r="AX27" s="1211"/>
      <c r="AY27" s="1211"/>
      <c r="AZ27" s="1211"/>
      <c r="BA27" s="1211"/>
      <c r="BB27" s="1211"/>
      <c r="BC27" s="1211"/>
      <c r="BD27" s="1211"/>
      <c r="BE27" s="1211"/>
      <c r="BF27" s="1211"/>
      <c r="BG27" s="1211"/>
      <c r="BH27" s="1211"/>
      <c r="BI27" s="1211"/>
      <c r="BJ27" s="37"/>
      <c r="BK27" s="1211" t="s">
        <v>582</v>
      </c>
      <c r="BL27" s="1211"/>
      <c r="BM27" s="1211"/>
      <c r="BN27" s="1211"/>
      <c r="BO27" s="1211"/>
      <c r="BP27" s="1211"/>
      <c r="BQ27" s="1211"/>
      <c r="BR27" s="1211"/>
      <c r="BS27" s="1211"/>
      <c r="BT27" s="1211"/>
      <c r="BU27" s="1211"/>
      <c r="BV27" s="1211"/>
      <c r="BW27" s="1211"/>
      <c r="BX27" s="1211"/>
      <c r="BY27" s="1211"/>
      <c r="BZ27" s="1211"/>
      <c r="CA27" s="1211"/>
      <c r="CB27" s="1211"/>
      <c r="CC27" s="1211"/>
      <c r="CD27" s="1211"/>
      <c r="CE27" s="1211"/>
    </row>
    <row r="28" spans="1:83" ht="25.15" customHeight="1">
      <c r="A28" s="37"/>
      <c r="B28" s="37"/>
      <c r="C28" s="37"/>
      <c r="D28" s="54" t="s">
        <v>138</v>
      </c>
      <c r="E28" s="37"/>
      <c r="F28" s="40"/>
      <c r="G28" s="40"/>
      <c r="H28" s="37"/>
      <c r="I28" s="37"/>
      <c r="J28" s="60"/>
      <c r="K28" s="37"/>
      <c r="L28" s="37"/>
      <c r="M28" s="43"/>
      <c r="N28" s="37"/>
      <c r="O28" s="37"/>
      <c r="P28" s="37"/>
      <c r="Q28" s="37"/>
      <c r="R28" s="37"/>
      <c r="S28" s="37"/>
      <c r="T28" s="37"/>
      <c r="U28" s="37"/>
      <c r="V28" s="37"/>
      <c r="W28" s="37"/>
      <c r="X28" s="37"/>
      <c r="Y28" s="37"/>
      <c r="Z28" s="37"/>
      <c r="AA28" s="37"/>
      <c r="AB28" s="37"/>
      <c r="AC28" s="37"/>
      <c r="AD28" s="37"/>
      <c r="AE28" s="37"/>
      <c r="AF28" s="37"/>
      <c r="AG28" s="37"/>
      <c r="AH28" s="41"/>
      <c r="AI28" s="37"/>
      <c r="AJ28" s="37"/>
      <c r="AK28" s="37"/>
      <c r="AL28" s="37"/>
      <c r="AO28" s="1211" t="s">
        <v>582</v>
      </c>
      <c r="AP28" s="1211"/>
      <c r="AQ28" s="1211"/>
      <c r="AR28" s="1211"/>
      <c r="AS28" s="1211"/>
      <c r="AT28" s="1211"/>
      <c r="AU28" s="1211"/>
      <c r="AV28" s="1211"/>
      <c r="AW28" s="1211"/>
      <c r="AX28" s="1211"/>
      <c r="AY28" s="1211"/>
      <c r="AZ28" s="1211"/>
      <c r="BA28" s="1211"/>
      <c r="BB28" s="1211"/>
      <c r="BC28" s="1211"/>
      <c r="BD28" s="1211"/>
      <c r="BE28" s="1211"/>
      <c r="BF28" s="1211"/>
      <c r="BG28" s="1211"/>
      <c r="BH28" s="1211"/>
      <c r="BI28" s="1211"/>
      <c r="BJ28" s="37"/>
      <c r="BK28" s="37"/>
      <c r="BL28" s="37"/>
      <c r="BM28" s="37"/>
      <c r="BN28" s="37"/>
      <c r="BO28" s="37"/>
      <c r="BP28" s="37"/>
      <c r="BQ28" s="37"/>
      <c r="BR28" s="37"/>
      <c r="BS28" s="37"/>
      <c r="BT28" s="37"/>
    </row>
    <row r="29" spans="1:83">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row>
    <row r="30" spans="1:83">
      <c r="A30" s="37"/>
      <c r="B30" s="37"/>
      <c r="C30" s="37"/>
      <c r="D30" s="1216" t="s">
        <v>139</v>
      </c>
      <c r="E30" s="1216"/>
      <c r="F30" s="1216"/>
      <c r="G30" s="1216"/>
      <c r="H30" s="1216"/>
      <c r="I30" s="1216"/>
      <c r="J30" s="1216"/>
      <c r="K30" s="1216"/>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row>
    <row r="31" spans="1:83" ht="24" customHeight="1">
      <c r="A31" s="37"/>
      <c r="B31" s="37"/>
      <c r="C31" s="37"/>
      <c r="D31" s="64"/>
      <c r="E31" s="43"/>
      <c r="F31" s="37"/>
      <c r="G31" s="1217" t="s">
        <v>137</v>
      </c>
      <c r="H31" s="1217"/>
      <c r="I31" s="1217"/>
      <c r="J31" s="1218">
        <f>IF(入力!$A$33="◎","",IF(入力!$C$46="",入力!$C$38,入力!$C$46))</f>
        <v>0</v>
      </c>
      <c r="K31" s="1218"/>
      <c r="L31" s="1218"/>
      <c r="M31" s="1218"/>
      <c r="N31" s="1218"/>
      <c r="O31" s="1218"/>
      <c r="P31" s="1218"/>
      <c r="Q31" s="1218"/>
      <c r="R31" s="1218"/>
      <c r="S31" s="1218"/>
      <c r="T31" s="1218"/>
      <c r="U31" s="1218"/>
      <c r="V31" s="1218"/>
      <c r="W31" s="1218"/>
      <c r="X31" s="1218"/>
      <c r="Y31" s="1218"/>
      <c r="Z31" s="1218"/>
      <c r="AA31" s="1218"/>
      <c r="AB31" s="1218"/>
      <c r="AC31" s="1218"/>
      <c r="AD31" s="1218"/>
      <c r="AE31" s="1218"/>
      <c r="AF31" s="1218"/>
      <c r="AG31" s="67"/>
      <c r="AH31" s="67"/>
      <c r="AI31" s="67"/>
      <c r="AJ31" s="37"/>
      <c r="AK31" s="37"/>
      <c r="AL31" s="37"/>
    </row>
    <row r="32" spans="1:83" ht="25.15" customHeight="1">
      <c r="A32" s="37"/>
      <c r="B32" s="37"/>
      <c r="C32" s="37"/>
      <c r="D32" s="64"/>
      <c r="E32" s="43"/>
      <c r="F32" s="37"/>
      <c r="G32" s="1219" t="s">
        <v>140</v>
      </c>
      <c r="H32" s="1219"/>
      <c r="I32" s="1219"/>
      <c r="J32" s="1220" t="str">
        <f>IF(入力!$A$33="◎","",CONCATENATE(入力!$C$43,"　",入力!$D$43))</f>
        <v>　</v>
      </c>
      <c r="K32" s="1220"/>
      <c r="L32" s="1220"/>
      <c r="M32" s="1220"/>
      <c r="N32" s="1220"/>
      <c r="O32" s="1220"/>
      <c r="P32" s="1220"/>
      <c r="Q32" s="1220"/>
      <c r="R32" s="1220"/>
      <c r="S32" s="1220"/>
      <c r="T32" s="1220"/>
      <c r="U32" s="1220"/>
      <c r="V32" s="1220"/>
      <c r="W32" s="1220"/>
      <c r="X32" s="1220"/>
      <c r="Y32" s="1220"/>
      <c r="Z32" s="37"/>
      <c r="AA32" s="37"/>
      <c r="AB32" s="37"/>
      <c r="AC32" s="37"/>
      <c r="AD32" s="37"/>
      <c r="AE32" s="37"/>
      <c r="AF32" s="37"/>
      <c r="AG32" s="37"/>
      <c r="AH32" s="41"/>
      <c r="AI32" s="37"/>
      <c r="AJ32" s="37"/>
      <c r="AK32" s="37"/>
      <c r="AL32" s="37"/>
    </row>
    <row r="33" spans="1:63">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row>
    <row r="34" spans="1:63" hidden="1">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row>
    <row r="35" spans="1:63" s="48" customFormat="1" ht="20.25" customHeight="1">
      <c r="A35" s="43"/>
      <c r="B35" s="43"/>
      <c r="C35" s="43"/>
      <c r="D35" s="43"/>
      <c r="E35" s="43"/>
      <c r="F35" s="43"/>
      <c r="G35" s="43"/>
      <c r="H35" s="1221" t="s">
        <v>141</v>
      </c>
      <c r="I35" s="1221"/>
      <c r="J35" s="1221"/>
      <c r="K35" s="1221"/>
      <c r="L35" s="1212" t="s">
        <v>142</v>
      </c>
      <c r="M35" s="1212"/>
      <c r="N35" s="1212"/>
      <c r="O35" s="1212"/>
      <c r="P35" s="1212"/>
      <c r="Q35" s="1212"/>
      <c r="R35" s="1212"/>
      <c r="S35" s="1222" t="str">
        <f>IF(入力!$A$33="◎","",IF(入力!$E$43="","",入力!$E$43))</f>
        <v/>
      </c>
      <c r="T35" s="1222"/>
      <c r="U35" s="68" t="s">
        <v>134</v>
      </c>
      <c r="V35" s="1221" t="str">
        <f>IF(入力!$A$33="◎","",IF(入力!$E$43="","",MONTH(入力!$E$43)))</f>
        <v/>
      </c>
      <c r="W35" s="1221"/>
      <c r="X35" s="68" t="s">
        <v>135</v>
      </c>
      <c r="Y35" s="1221" t="str">
        <f>IF(入力!$A$33="◎","",IF(入力!$E$43="","",DAY(入力!$E$43)))</f>
        <v/>
      </c>
      <c r="Z35" s="1221"/>
      <c r="AA35" s="68" t="s">
        <v>136</v>
      </c>
      <c r="AB35" s="68" t="s">
        <v>143</v>
      </c>
      <c r="AC35" s="44"/>
      <c r="AD35" s="43"/>
      <c r="AE35" s="43"/>
      <c r="AF35" s="43"/>
      <c r="AG35" s="43"/>
      <c r="AH35" s="43"/>
      <c r="AI35" s="43"/>
      <c r="AJ35" s="43"/>
      <c r="AK35" s="43"/>
      <c r="AL35" s="43"/>
      <c r="AO35" s="1212" t="s">
        <v>142</v>
      </c>
      <c r="AP35" s="1212"/>
      <c r="AQ35" s="1212"/>
      <c r="AR35" s="1212"/>
      <c r="AS35" s="1212"/>
      <c r="AT35" s="1212"/>
      <c r="AU35" s="1212"/>
      <c r="AW35" s="1212" t="s">
        <v>142</v>
      </c>
      <c r="AX35" s="1212"/>
      <c r="AY35" s="1212"/>
      <c r="AZ35" s="1212"/>
      <c r="BA35" s="1212"/>
      <c r="BB35" s="1212"/>
      <c r="BC35" s="1212"/>
      <c r="BE35" s="1212" t="s">
        <v>142</v>
      </c>
      <c r="BF35" s="1212"/>
      <c r="BG35" s="1212"/>
      <c r="BH35" s="1212"/>
      <c r="BI35" s="1212"/>
      <c r="BJ35" s="1212"/>
      <c r="BK35" s="1212"/>
    </row>
    <row r="36" spans="1:63" ht="44.25" customHeight="1">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row>
    <row r="37" spans="1:63" ht="16.5" customHeight="1">
      <c r="A37" s="37"/>
      <c r="B37" s="37"/>
      <c r="C37" s="37"/>
      <c r="D37" s="1225" t="s">
        <v>580</v>
      </c>
      <c r="E37" s="1226"/>
      <c r="F37" s="1226"/>
      <c r="G37" s="1226"/>
      <c r="H37" s="1226"/>
      <c r="I37" s="1226"/>
      <c r="J37" s="1226"/>
      <c r="K37" s="1226"/>
      <c r="L37" s="1226"/>
      <c r="M37" s="1226"/>
      <c r="N37" s="1226"/>
      <c r="O37" s="1226"/>
      <c r="P37" s="1226"/>
      <c r="Q37" s="1226"/>
      <c r="R37" s="1226"/>
      <c r="S37" s="1226"/>
      <c r="T37" s="1226"/>
      <c r="U37" s="1226"/>
      <c r="V37" s="1226"/>
      <c r="W37" s="1226"/>
      <c r="X37" s="1226"/>
      <c r="Y37" s="1226"/>
      <c r="Z37" s="1226"/>
      <c r="AA37" s="1226"/>
      <c r="AB37" s="1226"/>
      <c r="AC37" s="1226"/>
      <c r="AD37" s="1226"/>
      <c r="AE37" s="1226"/>
      <c r="AF37" s="1226"/>
      <c r="AG37" s="1226"/>
      <c r="AH37" s="1226"/>
      <c r="AI37" s="1226"/>
      <c r="AJ37" s="1226"/>
      <c r="AK37" s="1227"/>
      <c r="AL37" s="37"/>
    </row>
    <row r="38" spans="1:63" ht="16.5" customHeight="1">
      <c r="A38" s="37"/>
      <c r="B38" s="37"/>
      <c r="C38" s="37"/>
      <c r="D38" s="1228"/>
      <c r="E38" s="1229"/>
      <c r="F38" s="1229"/>
      <c r="G38" s="1229"/>
      <c r="H38" s="1229"/>
      <c r="I38" s="1229"/>
      <c r="J38" s="1229"/>
      <c r="K38" s="1229"/>
      <c r="L38" s="1229"/>
      <c r="M38" s="1229"/>
      <c r="N38" s="1229"/>
      <c r="O38" s="1229"/>
      <c r="P38" s="1229"/>
      <c r="Q38" s="1229"/>
      <c r="R38" s="1229"/>
      <c r="S38" s="1229"/>
      <c r="T38" s="1229"/>
      <c r="U38" s="1229"/>
      <c r="V38" s="1229"/>
      <c r="W38" s="1229"/>
      <c r="X38" s="1229"/>
      <c r="Y38" s="1229"/>
      <c r="Z38" s="1229"/>
      <c r="AA38" s="1229"/>
      <c r="AB38" s="1229"/>
      <c r="AC38" s="1229"/>
      <c r="AD38" s="1229"/>
      <c r="AE38" s="1229"/>
      <c r="AF38" s="1229"/>
      <c r="AG38" s="1229"/>
      <c r="AH38" s="1229"/>
      <c r="AI38" s="1229"/>
      <c r="AJ38" s="1229"/>
      <c r="AK38" s="1230"/>
      <c r="AL38" s="37"/>
    </row>
    <row r="39" spans="1:63" ht="16.5" customHeight="1">
      <c r="A39" s="37"/>
      <c r="B39" s="37"/>
      <c r="C39" s="37"/>
      <c r="D39" s="1228"/>
      <c r="E39" s="1229"/>
      <c r="F39" s="1229"/>
      <c r="G39" s="1229"/>
      <c r="H39" s="1229"/>
      <c r="I39" s="1229"/>
      <c r="J39" s="1229"/>
      <c r="K39" s="1229"/>
      <c r="L39" s="1229"/>
      <c r="M39" s="1229"/>
      <c r="N39" s="1229"/>
      <c r="O39" s="1229"/>
      <c r="P39" s="1229"/>
      <c r="Q39" s="1229"/>
      <c r="R39" s="1229"/>
      <c r="S39" s="1229"/>
      <c r="T39" s="1229"/>
      <c r="U39" s="1229"/>
      <c r="V39" s="1229"/>
      <c r="W39" s="1229"/>
      <c r="X39" s="1229"/>
      <c r="Y39" s="1229"/>
      <c r="Z39" s="1229"/>
      <c r="AA39" s="1229"/>
      <c r="AB39" s="1229"/>
      <c r="AC39" s="1229"/>
      <c r="AD39" s="1229"/>
      <c r="AE39" s="1229"/>
      <c r="AF39" s="1229"/>
      <c r="AG39" s="1229"/>
      <c r="AH39" s="1229"/>
      <c r="AI39" s="1229"/>
      <c r="AJ39" s="1229"/>
      <c r="AK39" s="1230"/>
      <c r="AL39" s="37"/>
    </row>
    <row r="40" spans="1:63" ht="16.5" customHeight="1">
      <c r="A40" s="37"/>
      <c r="B40" s="37"/>
      <c r="C40" s="37"/>
      <c r="D40" s="1231"/>
      <c r="E40" s="1232"/>
      <c r="F40" s="1232"/>
      <c r="G40" s="1232"/>
      <c r="H40" s="1232"/>
      <c r="I40" s="1232"/>
      <c r="J40" s="1232"/>
      <c r="K40" s="1232"/>
      <c r="L40" s="1232"/>
      <c r="M40" s="1232"/>
      <c r="N40" s="1232"/>
      <c r="O40" s="1232"/>
      <c r="P40" s="1232"/>
      <c r="Q40" s="1232"/>
      <c r="R40" s="1232"/>
      <c r="S40" s="1232"/>
      <c r="T40" s="1232"/>
      <c r="U40" s="1232"/>
      <c r="V40" s="1232"/>
      <c r="W40" s="1232"/>
      <c r="X40" s="1232"/>
      <c r="Y40" s="1232"/>
      <c r="Z40" s="1232"/>
      <c r="AA40" s="1232"/>
      <c r="AB40" s="1232"/>
      <c r="AC40" s="1232"/>
      <c r="AD40" s="1232"/>
      <c r="AE40" s="1232"/>
      <c r="AF40" s="1232"/>
      <c r="AG40" s="1232"/>
      <c r="AH40" s="1232"/>
      <c r="AI40" s="1232"/>
      <c r="AJ40" s="1232"/>
      <c r="AK40" s="1233"/>
      <c r="AL40" s="37"/>
    </row>
    <row r="41" spans="1:63" ht="17.25" customHeight="1">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41"/>
    </row>
    <row r="42" spans="1:63" ht="20.25" customHeight="1">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1213" t="s">
        <v>144</v>
      </c>
      <c r="AG42" s="1214"/>
      <c r="AH42" s="1214"/>
      <c r="AI42" s="1214"/>
      <c r="AJ42" s="1214"/>
      <c r="AK42" s="1215"/>
      <c r="AL42" s="37"/>
    </row>
    <row r="43" spans="1:63">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row>
    <row r="44" spans="1:63">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row>
    <row r="45" spans="1:63">
      <c r="AA45" s="69"/>
      <c r="AI45" s="70"/>
    </row>
  </sheetData>
  <sheetProtection sheet="1" selectLockedCells="1"/>
  <mergeCells count="42">
    <mergeCell ref="AO35:AU35"/>
    <mergeCell ref="AW35:BC35"/>
    <mergeCell ref="BE35:BK35"/>
    <mergeCell ref="D37:AK40"/>
    <mergeCell ref="AF42:AK42"/>
    <mergeCell ref="G32:I32"/>
    <mergeCell ref="J32:Y32"/>
    <mergeCell ref="H35:K35"/>
    <mergeCell ref="L35:R35"/>
    <mergeCell ref="S35:T35"/>
    <mergeCell ref="V35:W35"/>
    <mergeCell ref="Y35:Z35"/>
    <mergeCell ref="AO26:BI26"/>
    <mergeCell ref="BK26:CE26"/>
    <mergeCell ref="AO27:BI27"/>
    <mergeCell ref="BK27:CE27"/>
    <mergeCell ref="AO28:BI28"/>
    <mergeCell ref="D30:K30"/>
    <mergeCell ref="G31:I31"/>
    <mergeCell ref="J31:AF31"/>
    <mergeCell ref="E26:N26"/>
    <mergeCell ref="O26:AI26"/>
    <mergeCell ref="R20:S20"/>
    <mergeCell ref="G22:I22"/>
    <mergeCell ref="J22:AF22"/>
    <mergeCell ref="G24:I24"/>
    <mergeCell ref="J24:W24"/>
    <mergeCell ref="G20:I20"/>
    <mergeCell ref="J20:K20"/>
    <mergeCell ref="L20:M20"/>
    <mergeCell ref="O20:P20"/>
    <mergeCell ref="C8:N8"/>
    <mergeCell ref="P8:Q8"/>
    <mergeCell ref="H10:I10"/>
    <mergeCell ref="K10:L10"/>
    <mergeCell ref="N10:O10"/>
    <mergeCell ref="AD1:AK2"/>
    <mergeCell ref="K4:AC4"/>
    <mergeCell ref="C6:N6"/>
    <mergeCell ref="P6:Q6"/>
    <mergeCell ref="C7:N7"/>
    <mergeCell ref="P7:Q7"/>
  </mergeCells>
  <phoneticPr fontId="3"/>
  <conditionalFormatting sqref="J31:AF31">
    <cfRule type="cellIs" dxfId="1" priority="1" operator="equal">
      <formula>0</formula>
    </cfRule>
  </conditionalFormatting>
  <printOptions horizontalCentered="1" verticalCentered="1"/>
  <pageMargins left="0.39370078740157483" right="0.39370078740157483" top="0.39370078740157483" bottom="0.39370078740157483" header="0" footer="0"/>
  <pageSetup paperSize="9" scale="83"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AE123-9E15-445A-ACC9-9B0B1D7A81B2}">
  <sheetPr>
    <tabColor rgb="FF0000FF"/>
    <pageSetUpPr fitToPage="1"/>
  </sheetPr>
  <dimension ref="B2:AO26"/>
  <sheetViews>
    <sheetView view="pageBreakPreview" zoomScaleNormal="100" zoomScaleSheetLayoutView="100" workbookViewId="0">
      <selection activeCell="D17" sqref="D17:W17"/>
    </sheetView>
  </sheetViews>
  <sheetFormatPr defaultColWidth="3.625" defaultRowHeight="20.100000000000001" customHeight="1"/>
  <cols>
    <col min="1" max="24" width="3.625" style="262"/>
    <col min="25" max="25" width="3.625" style="264"/>
    <col min="26" max="40" width="3.625" style="262"/>
    <col min="41" max="42" width="0" style="262" hidden="1" customWidth="1"/>
    <col min="43" max="16384" width="3.625" style="262"/>
  </cols>
  <sheetData>
    <row r="2" spans="2:41" ht="24.95" customHeight="1">
      <c r="B2" s="1252"/>
      <c r="C2" s="1252"/>
      <c r="D2" s="1252"/>
      <c r="E2" s="1252"/>
      <c r="F2" s="1252"/>
      <c r="G2" s="1252"/>
      <c r="H2" s="1252"/>
      <c r="I2" s="1252"/>
      <c r="J2" s="1252"/>
      <c r="K2" s="1252"/>
      <c r="L2" s="1252"/>
    </row>
    <row r="3" spans="2:41" ht="20.100000000000001" customHeight="1">
      <c r="AO3" s="262" t="s">
        <v>512</v>
      </c>
    </row>
    <row r="4" spans="2:41" ht="20.100000000000001" customHeight="1">
      <c r="AO4" s="262" t="s">
        <v>513</v>
      </c>
    </row>
    <row r="5" spans="2:41" ht="35.1" customHeight="1">
      <c r="B5" s="267"/>
      <c r="C5" s="267"/>
      <c r="D5" s="267"/>
      <c r="E5" s="267"/>
      <c r="F5" s="267"/>
      <c r="G5" s="267"/>
      <c r="H5" s="1261" t="s">
        <v>501</v>
      </c>
      <c r="I5" s="1261"/>
      <c r="J5" s="1261"/>
      <c r="K5" s="1261"/>
      <c r="L5" s="1261"/>
      <c r="M5" s="1261"/>
      <c r="N5" s="1261"/>
      <c r="O5" s="1261"/>
      <c r="P5" s="1261"/>
      <c r="Q5" s="1261"/>
      <c r="R5" s="267"/>
      <c r="S5" s="267"/>
      <c r="T5" s="267"/>
      <c r="U5" s="267"/>
      <c r="V5" s="267"/>
      <c r="W5" s="267"/>
      <c r="X5" s="267"/>
    </row>
    <row r="7" spans="2:41" s="263" customFormat="1" ht="20.100000000000001" customHeight="1">
      <c r="Y7" s="265"/>
    </row>
    <row r="9" spans="2:41" ht="35.1" customHeight="1">
      <c r="B9" s="1254" t="str">
        <f>IF(入力!$C$20="","",CONCATENATE(入力!$C$20,"　",入力!$D$20))</f>
        <v/>
      </c>
      <c r="C9" s="1254"/>
      <c r="D9" s="1254"/>
      <c r="E9" s="1254"/>
      <c r="F9" s="1254"/>
      <c r="G9" s="266" t="s">
        <v>502</v>
      </c>
      <c r="H9" s="1255" t="str">
        <f>IF(入力!$C$15="","　　年　月　日",入力!$C$15)</f>
        <v>　　年　月　日</v>
      </c>
      <c r="I9" s="1256"/>
      <c r="J9" s="1256"/>
      <c r="K9" s="1256"/>
      <c r="L9" s="1256"/>
      <c r="M9" s="1256"/>
      <c r="N9" s="1257"/>
      <c r="O9" s="1258" t="s">
        <v>503</v>
      </c>
      <c r="P9" s="1258"/>
      <c r="Q9" s="1258"/>
      <c r="R9" s="1258"/>
      <c r="S9" s="1258"/>
      <c r="T9" s="1258"/>
      <c r="U9" s="1258"/>
      <c r="V9" s="1258"/>
      <c r="W9" s="1258"/>
      <c r="X9" s="1258"/>
    </row>
    <row r="10" spans="2:41" ht="35.1" customHeight="1">
      <c r="B10" s="1258" t="s">
        <v>504</v>
      </c>
      <c r="C10" s="1258"/>
      <c r="D10" s="1258"/>
      <c r="E10" s="1258"/>
      <c r="F10" s="1258"/>
      <c r="G10" s="1258"/>
      <c r="H10" s="1258"/>
      <c r="I10" s="1258"/>
      <c r="J10" s="1258"/>
      <c r="K10" s="1258"/>
      <c r="L10" s="1258"/>
      <c r="M10" s="1258"/>
      <c r="N10" s="1258"/>
      <c r="O10" s="1258"/>
      <c r="P10" s="1258"/>
      <c r="Q10" s="1258"/>
      <c r="R10" s="1258"/>
      <c r="S10" s="1258"/>
      <c r="T10" s="1258"/>
      <c r="U10" s="1258"/>
      <c r="V10" s="1258"/>
      <c r="W10" s="1258"/>
      <c r="X10" s="1258"/>
    </row>
    <row r="11" spans="2:41" ht="35.1" customHeight="1">
      <c r="B11" s="1258" t="s">
        <v>505</v>
      </c>
      <c r="C11" s="1258"/>
      <c r="D11" s="1258"/>
      <c r="E11" s="1258"/>
      <c r="F11" s="1258"/>
      <c r="G11" s="1258"/>
      <c r="H11" s="1258"/>
      <c r="I11" s="1258"/>
      <c r="J11" s="1258"/>
      <c r="K11" s="1258"/>
      <c r="L11" s="1258"/>
      <c r="M11" s="1258"/>
      <c r="N11" s="1258"/>
      <c r="O11" s="1258"/>
      <c r="P11" s="1258"/>
      <c r="Q11" s="1258"/>
      <c r="R11" s="270"/>
      <c r="S11" s="270"/>
      <c r="T11" s="270"/>
      <c r="U11" s="270"/>
      <c r="V11" s="270"/>
      <c r="W11" s="270"/>
      <c r="X11" s="270"/>
    </row>
    <row r="12" spans="2:41" ht="35.1" customHeight="1">
      <c r="E12" s="1259" t="s">
        <v>506</v>
      </c>
      <c r="F12" s="1259"/>
      <c r="G12" s="1259"/>
      <c r="H12" s="1259"/>
      <c r="I12" s="1259"/>
      <c r="J12" s="1259"/>
      <c r="K12" s="1260" t="str">
        <f>IF(入力!$C$21="","",CONCATENATE("（",入力!$C$21,"）"))</f>
        <v/>
      </c>
      <c r="L12" s="1260"/>
      <c r="M12" s="1260"/>
      <c r="N12" s="1260"/>
      <c r="O12" s="1260"/>
      <c r="P12" s="1260"/>
      <c r="Q12" s="1260"/>
      <c r="R12" s="1260"/>
      <c r="S12" s="1260"/>
      <c r="T12" s="1260"/>
      <c r="U12" s="1260"/>
      <c r="V12" s="1260"/>
      <c r="W12" s="1260"/>
      <c r="X12" s="1260"/>
    </row>
    <row r="14" spans="2:41" ht="20.100000000000001" customHeight="1">
      <c r="B14" s="1253" t="s">
        <v>160</v>
      </c>
      <c r="C14" s="1253"/>
      <c r="D14" s="1253"/>
      <c r="E14" s="1253"/>
      <c r="F14" s="1253"/>
      <c r="G14" s="1253"/>
      <c r="H14" s="1253"/>
      <c r="I14" s="1253"/>
      <c r="J14" s="1253"/>
      <c r="K14" s="1253"/>
      <c r="L14" s="1253"/>
      <c r="M14" s="1253"/>
      <c r="N14" s="1253"/>
      <c r="O14" s="1253"/>
      <c r="P14" s="1253"/>
      <c r="Q14" s="1253"/>
      <c r="R14" s="1253"/>
      <c r="S14" s="1253"/>
      <c r="T14" s="1253"/>
      <c r="U14" s="1253"/>
      <c r="V14" s="1253"/>
      <c r="W14" s="1253"/>
      <c r="X14" s="1253"/>
    </row>
    <row r="15" spans="2:41" ht="9.9499999999999993" customHeight="1"/>
    <row r="16" spans="2:41" ht="30" customHeight="1">
      <c r="C16" s="262" t="s">
        <v>507</v>
      </c>
    </row>
    <row r="17" spans="2:24" ht="30" customHeight="1">
      <c r="D17" s="1248" t="s">
        <v>508</v>
      </c>
      <c r="E17" s="1248"/>
      <c r="F17" s="1248"/>
      <c r="G17" s="1248"/>
      <c r="H17" s="1248"/>
      <c r="I17" s="1248"/>
      <c r="J17" s="1248"/>
      <c r="K17" s="1248"/>
      <c r="L17" s="1248"/>
      <c r="M17" s="1248"/>
      <c r="N17" s="1248"/>
      <c r="O17" s="1248"/>
      <c r="P17" s="1248"/>
      <c r="Q17" s="1248"/>
      <c r="R17" s="1248"/>
      <c r="S17" s="1248"/>
      <c r="T17" s="1248"/>
      <c r="U17" s="1248"/>
      <c r="V17" s="1248"/>
      <c r="W17" s="1248"/>
      <c r="X17" s="268"/>
    </row>
    <row r="18" spans="2:24" ht="30" customHeight="1">
      <c r="D18" s="1248" t="s">
        <v>509</v>
      </c>
      <c r="E18" s="1248"/>
      <c r="F18" s="1248"/>
      <c r="G18" s="1248"/>
      <c r="H18" s="1248"/>
      <c r="I18" s="1248"/>
      <c r="J18" s="1248"/>
      <c r="K18" s="1248"/>
      <c r="L18" s="1248"/>
      <c r="M18" s="1248"/>
      <c r="N18" s="1248"/>
      <c r="O18" s="1248"/>
      <c r="P18" s="1248"/>
      <c r="Q18" s="1248"/>
      <c r="R18" s="1248"/>
      <c r="S18" s="1248"/>
      <c r="T18" s="1248"/>
      <c r="U18" s="1248"/>
      <c r="V18" s="1248"/>
      <c r="W18" s="1248"/>
      <c r="X18" s="268"/>
    </row>
    <row r="19" spans="2:24" ht="30" customHeight="1">
      <c r="D19" s="1248"/>
      <c r="E19" s="1248"/>
      <c r="F19" s="1248"/>
      <c r="G19" s="1248"/>
      <c r="H19" s="1248"/>
      <c r="I19" s="1248"/>
      <c r="J19" s="1248"/>
      <c r="K19" s="1248"/>
      <c r="L19" s="1248"/>
      <c r="M19" s="1248"/>
      <c r="N19" s="1248"/>
      <c r="O19" s="1248"/>
      <c r="P19" s="1248"/>
      <c r="Q19" s="1248"/>
      <c r="R19" s="1248"/>
      <c r="S19" s="1248"/>
      <c r="T19" s="1248"/>
      <c r="U19" s="1248"/>
      <c r="V19" s="1248"/>
      <c r="W19" s="1248"/>
      <c r="X19" s="268"/>
    </row>
    <row r="20" spans="2:24" ht="30" customHeight="1">
      <c r="D20" s="1248"/>
      <c r="E20" s="1248"/>
      <c r="F20" s="1248"/>
      <c r="G20" s="1248"/>
      <c r="H20" s="1248"/>
      <c r="I20" s="1248"/>
      <c r="J20" s="1248"/>
      <c r="K20" s="1248"/>
      <c r="L20" s="1248"/>
      <c r="M20" s="1248"/>
      <c r="N20" s="1248"/>
      <c r="O20" s="1248"/>
      <c r="P20" s="1248"/>
      <c r="Q20" s="1248"/>
      <c r="R20" s="1248"/>
      <c r="S20" s="1248"/>
      <c r="T20" s="1248"/>
      <c r="U20" s="1248"/>
      <c r="V20" s="1248"/>
      <c r="W20" s="1248"/>
    </row>
    <row r="21" spans="2:24" ht="30" customHeight="1"/>
    <row r="22" spans="2:24" ht="30" customHeight="1">
      <c r="B22" s="1249" t="s">
        <v>564</v>
      </c>
      <c r="C22" s="1250"/>
      <c r="D22" s="1250"/>
      <c r="E22" s="1250"/>
      <c r="F22" s="1250"/>
      <c r="G22" s="1250"/>
      <c r="H22" s="1251"/>
    </row>
    <row r="23" spans="2:24" ht="30" customHeight="1"/>
    <row r="24" spans="2:24" ht="30" customHeight="1">
      <c r="L24" s="1245" t="s">
        <v>510</v>
      </c>
      <c r="M24" s="1245"/>
      <c r="N24" s="1246" t="str">
        <f>IF(入力!$C$38="","",入力!$C$38)</f>
        <v/>
      </c>
      <c r="O24" s="1246"/>
      <c r="P24" s="1246"/>
      <c r="Q24" s="1246"/>
      <c r="R24" s="1246"/>
      <c r="S24" s="1246"/>
      <c r="T24" s="1246"/>
      <c r="U24" s="1246"/>
      <c r="V24" s="1246"/>
      <c r="W24" s="1246"/>
    </row>
    <row r="26" spans="2:24" ht="30" customHeight="1">
      <c r="L26" s="1245" t="s">
        <v>511</v>
      </c>
      <c r="M26" s="1245"/>
      <c r="N26" s="1247" t="str">
        <f>IF(入力!$A$33="",CONCATENATE(入力!$C$36,"　",入力!$D$36),CONCATENATE(入力!$I$36,"　",入力!$J$36))</f>
        <v>　</v>
      </c>
      <c r="O26" s="1247"/>
      <c r="P26" s="1247"/>
      <c r="Q26" s="1247"/>
      <c r="R26" s="1247"/>
      <c r="S26" s="1247"/>
      <c r="T26" s="1247"/>
      <c r="U26" s="1247"/>
      <c r="V26" s="1247"/>
      <c r="W26" s="269" t="s">
        <v>16</v>
      </c>
    </row>
  </sheetData>
  <sheetProtection sheet="1" objects="1" scenarios="1" selectLockedCells="1"/>
  <mergeCells count="19">
    <mergeCell ref="B2:L2"/>
    <mergeCell ref="B14:X14"/>
    <mergeCell ref="D17:W17"/>
    <mergeCell ref="D18:W18"/>
    <mergeCell ref="D19:W19"/>
    <mergeCell ref="B9:F9"/>
    <mergeCell ref="H9:N9"/>
    <mergeCell ref="O9:X9"/>
    <mergeCell ref="B10:X10"/>
    <mergeCell ref="B11:Q11"/>
    <mergeCell ref="E12:J12"/>
    <mergeCell ref="K12:X12"/>
    <mergeCell ref="H5:Q5"/>
    <mergeCell ref="L26:M26"/>
    <mergeCell ref="N24:W24"/>
    <mergeCell ref="N26:V26"/>
    <mergeCell ref="D20:W20"/>
    <mergeCell ref="B22:H22"/>
    <mergeCell ref="L24:M24"/>
  </mergeCells>
  <phoneticPr fontId="3"/>
  <conditionalFormatting sqref="B9:F9 N24:W24 N26:V26">
    <cfRule type="cellIs" dxfId="0" priority="1" operator="equal">
      <formula>0</formula>
    </cfRule>
  </conditionalFormatting>
  <dataValidations count="1">
    <dataValidation type="list" allowBlank="1" showInputMessage="1" sqref="B2:L2" xr:uid="{1CD79238-D1A5-436B-B42A-D8C8EC72CF05}">
      <formula1>$AO$2:$AO$4</formula1>
    </dataValidation>
  </dataValidations>
  <printOptions horizontalCentered="1"/>
  <pageMargins left="0.59055118110236227" right="0.39370078740157483" top="0.39370078740157483" bottom="0.39370078740157483" header="0.19685039370078741" footer="0.19685039370078741"/>
  <pageSetup paperSize="9" orientation="portrait" verticalDpi="300"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321F4-F9B5-4550-8D3F-7D290A9B0A24}">
  <sheetPr>
    <tabColor rgb="FF0000FF"/>
    <pageSetUpPr fitToPage="1"/>
  </sheetPr>
  <dimension ref="A1:AK33"/>
  <sheetViews>
    <sheetView view="pageBreakPreview" zoomScaleNormal="100" zoomScaleSheetLayoutView="100" workbookViewId="0">
      <selection activeCell="G21" sqref="G21:W21"/>
    </sheetView>
  </sheetViews>
  <sheetFormatPr defaultRowHeight="13.5"/>
  <cols>
    <col min="1" max="1" width="0.875" style="244" customWidth="1"/>
    <col min="2" max="2" width="6.625" style="244" customWidth="1"/>
    <col min="3" max="21" width="2.625" style="244" customWidth="1"/>
    <col min="22" max="22" width="4.625" style="244" customWidth="1"/>
    <col min="23" max="36" width="2.625" style="244" customWidth="1"/>
    <col min="37" max="37" width="0.875" style="244" customWidth="1"/>
    <col min="38" max="41" width="2.625" style="244" customWidth="1"/>
    <col min="42" max="257" width="9" style="244"/>
    <col min="258" max="258" width="1.625" style="244" customWidth="1"/>
    <col min="259" max="265" width="2.625" style="244" customWidth="1"/>
    <col min="266" max="266" width="2.375" style="244" customWidth="1"/>
    <col min="267" max="267" width="2.5" style="244" customWidth="1"/>
    <col min="268" max="293" width="2.375" style="244" customWidth="1"/>
    <col min="294" max="297" width="2.625" style="244" customWidth="1"/>
    <col min="298" max="513" width="9" style="244"/>
    <col min="514" max="514" width="1.625" style="244" customWidth="1"/>
    <col min="515" max="521" width="2.625" style="244" customWidth="1"/>
    <col min="522" max="522" width="2.375" style="244" customWidth="1"/>
    <col min="523" max="523" width="2.5" style="244" customWidth="1"/>
    <col min="524" max="549" width="2.375" style="244" customWidth="1"/>
    <col min="550" max="553" width="2.625" style="244" customWidth="1"/>
    <col min="554" max="769" width="9" style="244"/>
    <col min="770" max="770" width="1.625" style="244" customWidth="1"/>
    <col min="771" max="777" width="2.625" style="244" customWidth="1"/>
    <col min="778" max="778" width="2.375" style="244" customWidth="1"/>
    <col min="779" max="779" width="2.5" style="244" customWidth="1"/>
    <col min="780" max="805" width="2.375" style="244" customWidth="1"/>
    <col min="806" max="809" width="2.625" style="244" customWidth="1"/>
    <col min="810" max="1025" width="9" style="244"/>
    <col min="1026" max="1026" width="1.625" style="244" customWidth="1"/>
    <col min="1027" max="1033" width="2.625" style="244" customWidth="1"/>
    <col min="1034" max="1034" width="2.375" style="244" customWidth="1"/>
    <col min="1035" max="1035" width="2.5" style="244" customWidth="1"/>
    <col min="1036" max="1061" width="2.375" style="244" customWidth="1"/>
    <col min="1062" max="1065" width="2.625" style="244" customWidth="1"/>
    <col min="1066" max="1281" width="9" style="244"/>
    <col min="1282" max="1282" width="1.625" style="244" customWidth="1"/>
    <col min="1283" max="1289" width="2.625" style="244" customWidth="1"/>
    <col min="1290" max="1290" width="2.375" style="244" customWidth="1"/>
    <col min="1291" max="1291" width="2.5" style="244" customWidth="1"/>
    <col min="1292" max="1317" width="2.375" style="244" customWidth="1"/>
    <col min="1318" max="1321" width="2.625" style="244" customWidth="1"/>
    <col min="1322" max="1537" width="9" style="244"/>
    <col min="1538" max="1538" width="1.625" style="244" customWidth="1"/>
    <col min="1539" max="1545" width="2.625" style="244" customWidth="1"/>
    <col min="1546" max="1546" width="2.375" style="244" customWidth="1"/>
    <col min="1547" max="1547" width="2.5" style="244" customWidth="1"/>
    <col min="1548" max="1573" width="2.375" style="244" customWidth="1"/>
    <col min="1574" max="1577" width="2.625" style="244" customWidth="1"/>
    <col min="1578" max="1793" width="9" style="244"/>
    <col min="1794" max="1794" width="1.625" style="244" customWidth="1"/>
    <col min="1795" max="1801" width="2.625" style="244" customWidth="1"/>
    <col min="1802" max="1802" width="2.375" style="244" customWidth="1"/>
    <col min="1803" max="1803" width="2.5" style="244" customWidth="1"/>
    <col min="1804" max="1829" width="2.375" style="244" customWidth="1"/>
    <col min="1830" max="1833" width="2.625" style="244" customWidth="1"/>
    <col min="1834" max="2049" width="9" style="244"/>
    <col min="2050" max="2050" width="1.625" style="244" customWidth="1"/>
    <col min="2051" max="2057" width="2.625" style="244" customWidth="1"/>
    <col min="2058" max="2058" width="2.375" style="244" customWidth="1"/>
    <col min="2059" max="2059" width="2.5" style="244" customWidth="1"/>
    <col min="2060" max="2085" width="2.375" style="244" customWidth="1"/>
    <col min="2086" max="2089" width="2.625" style="244" customWidth="1"/>
    <col min="2090" max="2305" width="9" style="244"/>
    <col min="2306" max="2306" width="1.625" style="244" customWidth="1"/>
    <col min="2307" max="2313" width="2.625" style="244" customWidth="1"/>
    <col min="2314" max="2314" width="2.375" style="244" customWidth="1"/>
    <col min="2315" max="2315" width="2.5" style="244" customWidth="1"/>
    <col min="2316" max="2341" width="2.375" style="244" customWidth="1"/>
    <col min="2342" max="2345" width="2.625" style="244" customWidth="1"/>
    <col min="2346" max="2561" width="9" style="244"/>
    <col min="2562" max="2562" width="1.625" style="244" customWidth="1"/>
    <col min="2563" max="2569" width="2.625" style="244" customWidth="1"/>
    <col min="2570" max="2570" width="2.375" style="244" customWidth="1"/>
    <col min="2571" max="2571" width="2.5" style="244" customWidth="1"/>
    <col min="2572" max="2597" width="2.375" style="244" customWidth="1"/>
    <col min="2598" max="2601" width="2.625" style="244" customWidth="1"/>
    <col min="2602" max="2817" width="9" style="244"/>
    <col min="2818" max="2818" width="1.625" style="244" customWidth="1"/>
    <col min="2819" max="2825" width="2.625" style="244" customWidth="1"/>
    <col min="2826" max="2826" width="2.375" style="244" customWidth="1"/>
    <col min="2827" max="2827" width="2.5" style="244" customWidth="1"/>
    <col min="2828" max="2853" width="2.375" style="244" customWidth="1"/>
    <col min="2854" max="2857" width="2.625" style="244" customWidth="1"/>
    <col min="2858" max="3073" width="9" style="244"/>
    <col min="3074" max="3074" width="1.625" style="244" customWidth="1"/>
    <col min="3075" max="3081" width="2.625" style="244" customWidth="1"/>
    <col min="3082" max="3082" width="2.375" style="244" customWidth="1"/>
    <col min="3083" max="3083" width="2.5" style="244" customWidth="1"/>
    <col min="3084" max="3109" width="2.375" style="244" customWidth="1"/>
    <col min="3110" max="3113" width="2.625" style="244" customWidth="1"/>
    <col min="3114" max="3329" width="9" style="244"/>
    <col min="3330" max="3330" width="1.625" style="244" customWidth="1"/>
    <col min="3331" max="3337" width="2.625" style="244" customWidth="1"/>
    <col min="3338" max="3338" width="2.375" style="244" customWidth="1"/>
    <col min="3339" max="3339" width="2.5" style="244" customWidth="1"/>
    <col min="3340" max="3365" width="2.375" style="244" customWidth="1"/>
    <col min="3366" max="3369" width="2.625" style="244" customWidth="1"/>
    <col min="3370" max="3585" width="9" style="244"/>
    <col min="3586" max="3586" width="1.625" style="244" customWidth="1"/>
    <col min="3587" max="3593" width="2.625" style="244" customWidth="1"/>
    <col min="3594" max="3594" width="2.375" style="244" customWidth="1"/>
    <col min="3595" max="3595" width="2.5" style="244" customWidth="1"/>
    <col min="3596" max="3621" width="2.375" style="244" customWidth="1"/>
    <col min="3622" max="3625" width="2.625" style="244" customWidth="1"/>
    <col min="3626" max="3841" width="9" style="244"/>
    <col min="3842" max="3842" width="1.625" style="244" customWidth="1"/>
    <col min="3843" max="3849" width="2.625" style="244" customWidth="1"/>
    <col min="3850" max="3850" width="2.375" style="244" customWidth="1"/>
    <col min="3851" max="3851" width="2.5" style="244" customWidth="1"/>
    <col min="3852" max="3877" width="2.375" style="244" customWidth="1"/>
    <col min="3878" max="3881" width="2.625" style="244" customWidth="1"/>
    <col min="3882" max="4097" width="9" style="244"/>
    <col min="4098" max="4098" width="1.625" style="244" customWidth="1"/>
    <col min="4099" max="4105" width="2.625" style="244" customWidth="1"/>
    <col min="4106" max="4106" width="2.375" style="244" customWidth="1"/>
    <col min="4107" max="4107" width="2.5" style="244" customWidth="1"/>
    <col min="4108" max="4133" width="2.375" style="244" customWidth="1"/>
    <col min="4134" max="4137" width="2.625" style="244" customWidth="1"/>
    <col min="4138" max="4353" width="9" style="244"/>
    <col min="4354" max="4354" width="1.625" style="244" customWidth="1"/>
    <col min="4355" max="4361" width="2.625" style="244" customWidth="1"/>
    <col min="4362" max="4362" width="2.375" style="244" customWidth="1"/>
    <col min="4363" max="4363" width="2.5" style="244" customWidth="1"/>
    <col min="4364" max="4389" width="2.375" style="244" customWidth="1"/>
    <col min="4390" max="4393" width="2.625" style="244" customWidth="1"/>
    <col min="4394" max="4609" width="9" style="244"/>
    <col min="4610" max="4610" width="1.625" style="244" customWidth="1"/>
    <col min="4611" max="4617" width="2.625" style="244" customWidth="1"/>
    <col min="4618" max="4618" width="2.375" style="244" customWidth="1"/>
    <col min="4619" max="4619" width="2.5" style="244" customWidth="1"/>
    <col min="4620" max="4645" width="2.375" style="244" customWidth="1"/>
    <col min="4646" max="4649" width="2.625" style="244" customWidth="1"/>
    <col min="4650" max="4865" width="9" style="244"/>
    <col min="4866" max="4866" width="1.625" style="244" customWidth="1"/>
    <col min="4867" max="4873" width="2.625" style="244" customWidth="1"/>
    <col min="4874" max="4874" width="2.375" style="244" customWidth="1"/>
    <col min="4875" max="4875" width="2.5" style="244" customWidth="1"/>
    <col min="4876" max="4901" width="2.375" style="244" customWidth="1"/>
    <col min="4902" max="4905" width="2.625" style="244" customWidth="1"/>
    <col min="4906" max="5121" width="9" style="244"/>
    <col min="5122" max="5122" width="1.625" style="244" customWidth="1"/>
    <col min="5123" max="5129" width="2.625" style="244" customWidth="1"/>
    <col min="5130" max="5130" width="2.375" style="244" customWidth="1"/>
    <col min="5131" max="5131" width="2.5" style="244" customWidth="1"/>
    <col min="5132" max="5157" width="2.375" style="244" customWidth="1"/>
    <col min="5158" max="5161" width="2.625" style="244" customWidth="1"/>
    <col min="5162" max="5377" width="9" style="244"/>
    <col min="5378" max="5378" width="1.625" style="244" customWidth="1"/>
    <col min="5379" max="5385" width="2.625" style="244" customWidth="1"/>
    <col min="5386" max="5386" width="2.375" style="244" customWidth="1"/>
    <col min="5387" max="5387" width="2.5" style="244" customWidth="1"/>
    <col min="5388" max="5413" width="2.375" style="244" customWidth="1"/>
    <col min="5414" max="5417" width="2.625" style="244" customWidth="1"/>
    <col min="5418" max="5633" width="9" style="244"/>
    <col min="5634" max="5634" width="1.625" style="244" customWidth="1"/>
    <col min="5635" max="5641" width="2.625" style="244" customWidth="1"/>
    <col min="5642" max="5642" width="2.375" style="244" customWidth="1"/>
    <col min="5643" max="5643" width="2.5" style="244" customWidth="1"/>
    <col min="5644" max="5669" width="2.375" style="244" customWidth="1"/>
    <col min="5670" max="5673" width="2.625" style="244" customWidth="1"/>
    <col min="5674" max="5889" width="9" style="244"/>
    <col min="5890" max="5890" width="1.625" style="244" customWidth="1"/>
    <col min="5891" max="5897" width="2.625" style="244" customWidth="1"/>
    <col min="5898" max="5898" width="2.375" style="244" customWidth="1"/>
    <col min="5899" max="5899" width="2.5" style="244" customWidth="1"/>
    <col min="5900" max="5925" width="2.375" style="244" customWidth="1"/>
    <col min="5926" max="5929" width="2.625" style="244" customWidth="1"/>
    <col min="5930" max="6145" width="9" style="244"/>
    <col min="6146" max="6146" width="1.625" style="244" customWidth="1"/>
    <col min="6147" max="6153" width="2.625" style="244" customWidth="1"/>
    <col min="6154" max="6154" width="2.375" style="244" customWidth="1"/>
    <col min="6155" max="6155" width="2.5" style="244" customWidth="1"/>
    <col min="6156" max="6181" width="2.375" style="244" customWidth="1"/>
    <col min="6182" max="6185" width="2.625" style="244" customWidth="1"/>
    <col min="6186" max="6401" width="9" style="244"/>
    <col min="6402" max="6402" width="1.625" style="244" customWidth="1"/>
    <col min="6403" max="6409" width="2.625" style="244" customWidth="1"/>
    <col min="6410" max="6410" width="2.375" style="244" customWidth="1"/>
    <col min="6411" max="6411" width="2.5" style="244" customWidth="1"/>
    <col min="6412" max="6437" width="2.375" style="244" customWidth="1"/>
    <col min="6438" max="6441" width="2.625" style="244" customWidth="1"/>
    <col min="6442" max="6657" width="9" style="244"/>
    <col min="6658" max="6658" width="1.625" style="244" customWidth="1"/>
    <col min="6659" max="6665" width="2.625" style="244" customWidth="1"/>
    <col min="6666" max="6666" width="2.375" style="244" customWidth="1"/>
    <col min="6667" max="6667" width="2.5" style="244" customWidth="1"/>
    <col min="6668" max="6693" width="2.375" style="244" customWidth="1"/>
    <col min="6694" max="6697" width="2.625" style="244" customWidth="1"/>
    <col min="6698" max="6913" width="9" style="244"/>
    <col min="6914" max="6914" width="1.625" style="244" customWidth="1"/>
    <col min="6915" max="6921" width="2.625" style="244" customWidth="1"/>
    <col min="6922" max="6922" width="2.375" style="244" customWidth="1"/>
    <col min="6923" max="6923" width="2.5" style="244" customWidth="1"/>
    <col min="6924" max="6949" width="2.375" style="244" customWidth="1"/>
    <col min="6950" max="6953" width="2.625" style="244" customWidth="1"/>
    <col min="6954" max="7169" width="9" style="244"/>
    <col min="7170" max="7170" width="1.625" style="244" customWidth="1"/>
    <col min="7171" max="7177" width="2.625" style="244" customWidth="1"/>
    <col min="7178" max="7178" width="2.375" style="244" customWidth="1"/>
    <col min="7179" max="7179" width="2.5" style="244" customWidth="1"/>
    <col min="7180" max="7205" width="2.375" style="244" customWidth="1"/>
    <col min="7206" max="7209" width="2.625" style="244" customWidth="1"/>
    <col min="7210" max="7425" width="9" style="244"/>
    <col min="7426" max="7426" width="1.625" style="244" customWidth="1"/>
    <col min="7427" max="7433" width="2.625" style="244" customWidth="1"/>
    <col min="7434" max="7434" width="2.375" style="244" customWidth="1"/>
    <col min="7435" max="7435" width="2.5" style="244" customWidth="1"/>
    <col min="7436" max="7461" width="2.375" style="244" customWidth="1"/>
    <col min="7462" max="7465" width="2.625" style="244" customWidth="1"/>
    <col min="7466" max="7681" width="9" style="244"/>
    <col min="7682" max="7682" width="1.625" style="244" customWidth="1"/>
    <col min="7683" max="7689" width="2.625" style="244" customWidth="1"/>
    <col min="7690" max="7690" width="2.375" style="244" customWidth="1"/>
    <col min="7691" max="7691" width="2.5" style="244" customWidth="1"/>
    <col min="7692" max="7717" width="2.375" style="244" customWidth="1"/>
    <col min="7718" max="7721" width="2.625" style="244" customWidth="1"/>
    <col min="7722" max="7937" width="9" style="244"/>
    <col min="7938" max="7938" width="1.625" style="244" customWidth="1"/>
    <col min="7939" max="7945" width="2.625" style="244" customWidth="1"/>
    <col min="7946" max="7946" width="2.375" style="244" customWidth="1"/>
    <col min="7947" max="7947" width="2.5" style="244" customWidth="1"/>
    <col min="7948" max="7973" width="2.375" style="244" customWidth="1"/>
    <col min="7974" max="7977" width="2.625" style="244" customWidth="1"/>
    <col min="7978" max="8193" width="9" style="244"/>
    <col min="8194" max="8194" width="1.625" style="244" customWidth="1"/>
    <col min="8195" max="8201" width="2.625" style="244" customWidth="1"/>
    <col min="8202" max="8202" width="2.375" style="244" customWidth="1"/>
    <col min="8203" max="8203" width="2.5" style="244" customWidth="1"/>
    <col min="8204" max="8229" width="2.375" style="244" customWidth="1"/>
    <col min="8230" max="8233" width="2.625" style="244" customWidth="1"/>
    <col min="8234" max="8449" width="9" style="244"/>
    <col min="8450" max="8450" width="1.625" style="244" customWidth="1"/>
    <col min="8451" max="8457" width="2.625" style="244" customWidth="1"/>
    <col min="8458" max="8458" width="2.375" style="244" customWidth="1"/>
    <col min="8459" max="8459" width="2.5" style="244" customWidth="1"/>
    <col min="8460" max="8485" width="2.375" style="244" customWidth="1"/>
    <col min="8486" max="8489" width="2.625" style="244" customWidth="1"/>
    <col min="8490" max="8705" width="9" style="244"/>
    <col min="8706" max="8706" width="1.625" style="244" customWidth="1"/>
    <col min="8707" max="8713" width="2.625" style="244" customWidth="1"/>
    <col min="8714" max="8714" width="2.375" style="244" customWidth="1"/>
    <col min="8715" max="8715" width="2.5" style="244" customWidth="1"/>
    <col min="8716" max="8741" width="2.375" style="244" customWidth="1"/>
    <col min="8742" max="8745" width="2.625" style="244" customWidth="1"/>
    <col min="8746" max="8961" width="9" style="244"/>
    <col min="8962" max="8962" width="1.625" style="244" customWidth="1"/>
    <col min="8963" max="8969" width="2.625" style="244" customWidth="1"/>
    <col min="8970" max="8970" width="2.375" style="244" customWidth="1"/>
    <col min="8971" max="8971" width="2.5" style="244" customWidth="1"/>
    <col min="8972" max="8997" width="2.375" style="244" customWidth="1"/>
    <col min="8998" max="9001" width="2.625" style="244" customWidth="1"/>
    <col min="9002" max="9217" width="9" style="244"/>
    <col min="9218" max="9218" width="1.625" style="244" customWidth="1"/>
    <col min="9219" max="9225" width="2.625" style="244" customWidth="1"/>
    <col min="9226" max="9226" width="2.375" style="244" customWidth="1"/>
    <col min="9227" max="9227" width="2.5" style="244" customWidth="1"/>
    <col min="9228" max="9253" width="2.375" style="244" customWidth="1"/>
    <col min="9254" max="9257" width="2.625" style="244" customWidth="1"/>
    <col min="9258" max="9473" width="9" style="244"/>
    <col min="9474" max="9474" width="1.625" style="244" customWidth="1"/>
    <col min="9475" max="9481" width="2.625" style="244" customWidth="1"/>
    <col min="9482" max="9482" width="2.375" style="244" customWidth="1"/>
    <col min="9483" max="9483" width="2.5" style="244" customWidth="1"/>
    <col min="9484" max="9509" width="2.375" style="244" customWidth="1"/>
    <col min="9510" max="9513" width="2.625" style="244" customWidth="1"/>
    <col min="9514" max="9729" width="9" style="244"/>
    <col min="9730" max="9730" width="1.625" style="244" customWidth="1"/>
    <col min="9731" max="9737" width="2.625" style="244" customWidth="1"/>
    <col min="9738" max="9738" width="2.375" style="244" customWidth="1"/>
    <col min="9739" max="9739" width="2.5" style="244" customWidth="1"/>
    <col min="9740" max="9765" width="2.375" style="244" customWidth="1"/>
    <col min="9766" max="9769" width="2.625" style="244" customWidth="1"/>
    <col min="9770" max="9985" width="9" style="244"/>
    <col min="9986" max="9986" width="1.625" style="244" customWidth="1"/>
    <col min="9987" max="9993" width="2.625" style="244" customWidth="1"/>
    <col min="9994" max="9994" width="2.375" style="244" customWidth="1"/>
    <col min="9995" max="9995" width="2.5" style="244" customWidth="1"/>
    <col min="9996" max="10021" width="2.375" style="244" customWidth="1"/>
    <col min="10022" max="10025" width="2.625" style="244" customWidth="1"/>
    <col min="10026" max="10241" width="9" style="244"/>
    <col min="10242" max="10242" width="1.625" style="244" customWidth="1"/>
    <col min="10243" max="10249" width="2.625" style="244" customWidth="1"/>
    <col min="10250" max="10250" width="2.375" style="244" customWidth="1"/>
    <col min="10251" max="10251" width="2.5" style="244" customWidth="1"/>
    <col min="10252" max="10277" width="2.375" style="244" customWidth="1"/>
    <col min="10278" max="10281" width="2.625" style="244" customWidth="1"/>
    <col min="10282" max="10497" width="9" style="244"/>
    <col min="10498" max="10498" width="1.625" style="244" customWidth="1"/>
    <col min="10499" max="10505" width="2.625" style="244" customWidth="1"/>
    <col min="10506" max="10506" width="2.375" style="244" customWidth="1"/>
    <col min="10507" max="10507" width="2.5" style="244" customWidth="1"/>
    <col min="10508" max="10533" width="2.375" style="244" customWidth="1"/>
    <col min="10534" max="10537" width="2.625" style="244" customWidth="1"/>
    <col min="10538" max="10753" width="9" style="244"/>
    <col min="10754" max="10754" width="1.625" style="244" customWidth="1"/>
    <col min="10755" max="10761" width="2.625" style="244" customWidth="1"/>
    <col min="10762" max="10762" width="2.375" style="244" customWidth="1"/>
    <col min="10763" max="10763" width="2.5" style="244" customWidth="1"/>
    <col min="10764" max="10789" width="2.375" style="244" customWidth="1"/>
    <col min="10790" max="10793" width="2.625" style="244" customWidth="1"/>
    <col min="10794" max="11009" width="9" style="244"/>
    <col min="11010" max="11010" width="1.625" style="244" customWidth="1"/>
    <col min="11011" max="11017" width="2.625" style="244" customWidth="1"/>
    <col min="11018" max="11018" width="2.375" style="244" customWidth="1"/>
    <col min="11019" max="11019" width="2.5" style="244" customWidth="1"/>
    <col min="11020" max="11045" width="2.375" style="244" customWidth="1"/>
    <col min="11046" max="11049" width="2.625" style="244" customWidth="1"/>
    <col min="11050" max="11265" width="9" style="244"/>
    <col min="11266" max="11266" width="1.625" style="244" customWidth="1"/>
    <col min="11267" max="11273" width="2.625" style="244" customWidth="1"/>
    <col min="11274" max="11274" width="2.375" style="244" customWidth="1"/>
    <col min="11275" max="11275" width="2.5" style="244" customWidth="1"/>
    <col min="11276" max="11301" width="2.375" style="244" customWidth="1"/>
    <col min="11302" max="11305" width="2.625" style="244" customWidth="1"/>
    <col min="11306" max="11521" width="9" style="244"/>
    <col min="11522" max="11522" width="1.625" style="244" customWidth="1"/>
    <col min="11523" max="11529" width="2.625" style="244" customWidth="1"/>
    <col min="11530" max="11530" width="2.375" style="244" customWidth="1"/>
    <col min="11531" max="11531" width="2.5" style="244" customWidth="1"/>
    <col min="11532" max="11557" width="2.375" style="244" customWidth="1"/>
    <col min="11558" max="11561" width="2.625" style="244" customWidth="1"/>
    <col min="11562" max="11777" width="9" style="244"/>
    <col min="11778" max="11778" width="1.625" style="244" customWidth="1"/>
    <col min="11779" max="11785" width="2.625" style="244" customWidth="1"/>
    <col min="11786" max="11786" width="2.375" style="244" customWidth="1"/>
    <col min="11787" max="11787" width="2.5" style="244" customWidth="1"/>
    <col min="11788" max="11813" width="2.375" style="244" customWidth="1"/>
    <col min="11814" max="11817" width="2.625" style="244" customWidth="1"/>
    <col min="11818" max="12033" width="9" style="244"/>
    <col min="12034" max="12034" width="1.625" style="244" customWidth="1"/>
    <col min="12035" max="12041" width="2.625" style="244" customWidth="1"/>
    <col min="12042" max="12042" width="2.375" style="244" customWidth="1"/>
    <col min="12043" max="12043" width="2.5" style="244" customWidth="1"/>
    <col min="12044" max="12069" width="2.375" style="244" customWidth="1"/>
    <col min="12070" max="12073" width="2.625" style="244" customWidth="1"/>
    <col min="12074" max="12289" width="9" style="244"/>
    <col min="12290" max="12290" width="1.625" style="244" customWidth="1"/>
    <col min="12291" max="12297" width="2.625" style="244" customWidth="1"/>
    <col min="12298" max="12298" width="2.375" style="244" customWidth="1"/>
    <col min="12299" max="12299" width="2.5" style="244" customWidth="1"/>
    <col min="12300" max="12325" width="2.375" style="244" customWidth="1"/>
    <col min="12326" max="12329" width="2.625" style="244" customWidth="1"/>
    <col min="12330" max="12545" width="9" style="244"/>
    <col min="12546" max="12546" width="1.625" style="244" customWidth="1"/>
    <col min="12547" max="12553" width="2.625" style="244" customWidth="1"/>
    <col min="12554" max="12554" width="2.375" style="244" customWidth="1"/>
    <col min="12555" max="12555" width="2.5" style="244" customWidth="1"/>
    <col min="12556" max="12581" width="2.375" style="244" customWidth="1"/>
    <col min="12582" max="12585" width="2.625" style="244" customWidth="1"/>
    <col min="12586" max="12801" width="9" style="244"/>
    <col min="12802" max="12802" width="1.625" style="244" customWidth="1"/>
    <col min="12803" max="12809" width="2.625" style="244" customWidth="1"/>
    <col min="12810" max="12810" width="2.375" style="244" customWidth="1"/>
    <col min="12811" max="12811" width="2.5" style="244" customWidth="1"/>
    <col min="12812" max="12837" width="2.375" style="244" customWidth="1"/>
    <col min="12838" max="12841" width="2.625" style="244" customWidth="1"/>
    <col min="12842" max="13057" width="9" style="244"/>
    <col min="13058" max="13058" width="1.625" style="244" customWidth="1"/>
    <col min="13059" max="13065" width="2.625" style="244" customWidth="1"/>
    <col min="13066" max="13066" width="2.375" style="244" customWidth="1"/>
    <col min="13067" max="13067" width="2.5" style="244" customWidth="1"/>
    <col min="13068" max="13093" width="2.375" style="244" customWidth="1"/>
    <col min="13094" max="13097" width="2.625" style="244" customWidth="1"/>
    <col min="13098" max="13313" width="9" style="244"/>
    <col min="13314" max="13314" width="1.625" style="244" customWidth="1"/>
    <col min="13315" max="13321" width="2.625" style="244" customWidth="1"/>
    <col min="13322" max="13322" width="2.375" style="244" customWidth="1"/>
    <col min="13323" max="13323" width="2.5" style="244" customWidth="1"/>
    <col min="13324" max="13349" width="2.375" style="244" customWidth="1"/>
    <col min="13350" max="13353" width="2.625" style="244" customWidth="1"/>
    <col min="13354" max="13569" width="9" style="244"/>
    <col min="13570" max="13570" width="1.625" style="244" customWidth="1"/>
    <col min="13571" max="13577" width="2.625" style="244" customWidth="1"/>
    <col min="13578" max="13578" width="2.375" style="244" customWidth="1"/>
    <col min="13579" max="13579" width="2.5" style="244" customWidth="1"/>
    <col min="13580" max="13605" width="2.375" style="244" customWidth="1"/>
    <col min="13606" max="13609" width="2.625" style="244" customWidth="1"/>
    <col min="13610" max="13825" width="9" style="244"/>
    <col min="13826" max="13826" width="1.625" style="244" customWidth="1"/>
    <col min="13827" max="13833" width="2.625" style="244" customWidth="1"/>
    <col min="13834" max="13834" width="2.375" style="244" customWidth="1"/>
    <col min="13835" max="13835" width="2.5" style="244" customWidth="1"/>
    <col min="13836" max="13861" width="2.375" style="244" customWidth="1"/>
    <col min="13862" max="13865" width="2.625" style="244" customWidth="1"/>
    <col min="13866" max="14081" width="9" style="244"/>
    <col min="14082" max="14082" width="1.625" style="244" customWidth="1"/>
    <col min="14083" max="14089" width="2.625" style="244" customWidth="1"/>
    <col min="14090" max="14090" width="2.375" style="244" customWidth="1"/>
    <col min="14091" max="14091" width="2.5" style="244" customWidth="1"/>
    <col min="14092" max="14117" width="2.375" style="244" customWidth="1"/>
    <col min="14118" max="14121" width="2.625" style="244" customWidth="1"/>
    <col min="14122" max="14337" width="9" style="244"/>
    <col min="14338" max="14338" width="1.625" style="244" customWidth="1"/>
    <col min="14339" max="14345" width="2.625" style="244" customWidth="1"/>
    <col min="14346" max="14346" width="2.375" style="244" customWidth="1"/>
    <col min="14347" max="14347" width="2.5" style="244" customWidth="1"/>
    <col min="14348" max="14373" width="2.375" style="244" customWidth="1"/>
    <col min="14374" max="14377" width="2.625" style="244" customWidth="1"/>
    <col min="14378" max="14593" width="9" style="244"/>
    <col min="14594" max="14594" width="1.625" style="244" customWidth="1"/>
    <col min="14595" max="14601" width="2.625" style="244" customWidth="1"/>
    <col min="14602" max="14602" width="2.375" style="244" customWidth="1"/>
    <col min="14603" max="14603" width="2.5" style="244" customWidth="1"/>
    <col min="14604" max="14629" width="2.375" style="244" customWidth="1"/>
    <col min="14630" max="14633" width="2.625" style="244" customWidth="1"/>
    <col min="14634" max="14849" width="9" style="244"/>
    <col min="14850" max="14850" width="1.625" style="244" customWidth="1"/>
    <col min="14851" max="14857" width="2.625" style="244" customWidth="1"/>
    <col min="14858" max="14858" width="2.375" style="244" customWidth="1"/>
    <col min="14859" max="14859" width="2.5" style="244" customWidth="1"/>
    <col min="14860" max="14885" width="2.375" style="244" customWidth="1"/>
    <col min="14886" max="14889" width="2.625" style="244" customWidth="1"/>
    <col min="14890" max="15105" width="9" style="244"/>
    <col min="15106" max="15106" width="1.625" style="244" customWidth="1"/>
    <col min="15107" max="15113" width="2.625" style="244" customWidth="1"/>
    <col min="15114" max="15114" width="2.375" style="244" customWidth="1"/>
    <col min="15115" max="15115" width="2.5" style="244" customWidth="1"/>
    <col min="15116" max="15141" width="2.375" style="244" customWidth="1"/>
    <col min="15142" max="15145" width="2.625" style="244" customWidth="1"/>
    <col min="15146" max="15361" width="9" style="244"/>
    <col min="15362" max="15362" width="1.625" style="244" customWidth="1"/>
    <col min="15363" max="15369" width="2.625" style="244" customWidth="1"/>
    <col min="15370" max="15370" width="2.375" style="244" customWidth="1"/>
    <col min="15371" max="15371" width="2.5" style="244" customWidth="1"/>
    <col min="15372" max="15397" width="2.375" style="244" customWidth="1"/>
    <col min="15398" max="15401" width="2.625" style="244" customWidth="1"/>
    <col min="15402" max="15617" width="9" style="244"/>
    <col min="15618" max="15618" width="1.625" style="244" customWidth="1"/>
    <col min="15619" max="15625" width="2.625" style="244" customWidth="1"/>
    <col min="15626" max="15626" width="2.375" style="244" customWidth="1"/>
    <col min="15627" max="15627" width="2.5" style="244" customWidth="1"/>
    <col min="15628" max="15653" width="2.375" style="244" customWidth="1"/>
    <col min="15654" max="15657" width="2.625" style="244" customWidth="1"/>
    <col min="15658" max="15873" width="9" style="244"/>
    <col min="15874" max="15874" width="1.625" style="244" customWidth="1"/>
    <col min="15875" max="15881" width="2.625" style="244" customWidth="1"/>
    <col min="15882" max="15882" width="2.375" style="244" customWidth="1"/>
    <col min="15883" max="15883" width="2.5" style="244" customWidth="1"/>
    <col min="15884" max="15909" width="2.375" style="244" customWidth="1"/>
    <col min="15910" max="15913" width="2.625" style="244" customWidth="1"/>
    <col min="15914" max="16129" width="9" style="244"/>
    <col min="16130" max="16130" width="1.625" style="244" customWidth="1"/>
    <col min="16131" max="16137" width="2.625" style="244" customWidth="1"/>
    <col min="16138" max="16138" width="2.375" style="244" customWidth="1"/>
    <col min="16139" max="16139" width="2.5" style="244" customWidth="1"/>
    <col min="16140" max="16165" width="2.375" style="244" customWidth="1"/>
    <col min="16166" max="16169" width="2.625" style="244" customWidth="1"/>
    <col min="16170" max="16384" width="9" style="244"/>
  </cols>
  <sheetData>
    <row r="1" spans="1:37" ht="20.100000000000001" customHeight="1">
      <c r="AC1" s="1262"/>
      <c r="AD1" s="1262"/>
      <c r="AE1" s="1262"/>
      <c r="AF1" s="1262"/>
      <c r="AG1" s="1262"/>
      <c r="AH1" s="1262"/>
      <c r="AI1" s="1262"/>
    </row>
    <row r="3" spans="1:37" ht="35.1" customHeight="1">
      <c r="V3" s="245"/>
      <c r="W3" s="245"/>
      <c r="X3" s="1266" t="s">
        <v>209</v>
      </c>
      <c r="Y3" s="1266"/>
      <c r="Z3" s="1266"/>
      <c r="AA3" s="1267" t="s">
        <v>499</v>
      </c>
      <c r="AB3" s="1267"/>
      <c r="AC3" s="1267"/>
      <c r="AD3" s="1267"/>
      <c r="AE3" s="1267"/>
      <c r="AF3" s="1267"/>
      <c r="AG3" s="1267"/>
      <c r="AH3" s="1267"/>
      <c r="AI3" s="1267"/>
      <c r="AJ3" s="245"/>
      <c r="AK3" s="245"/>
    </row>
    <row r="4" spans="1:37" ht="24.95" customHeight="1">
      <c r="C4" s="1263" t="str">
        <f>IF(入力!$C$3="","",入力!$C$3)</f>
        <v>堺市こども会育成協議会</v>
      </c>
      <c r="D4" s="1264"/>
      <c r="E4" s="1264"/>
      <c r="F4" s="1264"/>
      <c r="G4" s="1264"/>
      <c r="H4" s="1264"/>
      <c r="I4" s="1264"/>
      <c r="J4" s="1264"/>
      <c r="K4" s="1264"/>
      <c r="L4" s="1264"/>
      <c r="M4" s="1264"/>
      <c r="N4" s="1264"/>
      <c r="O4" s="1264"/>
      <c r="P4" s="1264"/>
      <c r="Q4" s="1264"/>
      <c r="R4" s="1264"/>
    </row>
    <row r="5" spans="1:37" ht="24.95" customHeight="1">
      <c r="B5" s="246"/>
      <c r="C5" s="1264" t="s">
        <v>467</v>
      </c>
      <c r="D5" s="1264"/>
      <c r="E5" s="1264"/>
      <c r="G5" s="1264" t="str">
        <f>IF(入力!$C$4="","",入力!$C$4)</f>
        <v>飛石　隆男</v>
      </c>
      <c r="H5" s="1264"/>
      <c r="I5" s="1264"/>
      <c r="J5" s="1264"/>
      <c r="K5" s="1264"/>
      <c r="L5" s="1264"/>
      <c r="M5" s="1264"/>
      <c r="N5" s="1265" t="s">
        <v>468</v>
      </c>
      <c r="O5" s="1265"/>
      <c r="Q5" s="247"/>
    </row>
    <row r="6" spans="1:37" s="248" customFormat="1" ht="30" customHeight="1"/>
    <row r="7" spans="1:37" ht="30" customHeight="1">
      <c r="A7" s="1268" t="s">
        <v>469</v>
      </c>
      <c r="B7" s="1268"/>
      <c r="C7" s="1268"/>
      <c r="D7" s="1268"/>
      <c r="E7" s="1268"/>
      <c r="F7" s="1268"/>
      <c r="G7" s="1268"/>
      <c r="H7" s="1268"/>
      <c r="I7" s="1268"/>
      <c r="J7" s="1268"/>
      <c r="K7" s="1268"/>
      <c r="L7" s="1268"/>
      <c r="M7" s="1268"/>
      <c r="N7" s="1268"/>
      <c r="O7" s="1268"/>
      <c r="P7" s="1268"/>
      <c r="Q7" s="1268"/>
      <c r="R7" s="1268"/>
      <c r="S7" s="1268"/>
      <c r="T7" s="1268"/>
      <c r="U7" s="1268"/>
      <c r="V7" s="1268"/>
      <c r="W7" s="1268"/>
      <c r="X7" s="1268"/>
      <c r="Y7" s="1268"/>
      <c r="Z7" s="1268"/>
      <c r="AA7" s="1268"/>
      <c r="AB7" s="1268"/>
      <c r="AC7" s="1268"/>
      <c r="AD7" s="1268"/>
      <c r="AE7" s="1268"/>
      <c r="AF7" s="1268"/>
      <c r="AG7" s="1268"/>
      <c r="AH7" s="1268"/>
      <c r="AI7" s="1268"/>
      <c r="AJ7" s="1268"/>
      <c r="AK7" s="1268"/>
    </row>
    <row r="8" spans="1:37" ht="30" customHeight="1" thickBot="1"/>
    <row r="9" spans="1:37" ht="35.1" customHeight="1">
      <c r="B9" s="1269" t="s">
        <v>470</v>
      </c>
      <c r="C9" s="1270"/>
      <c r="D9" s="1270"/>
      <c r="E9" s="1270"/>
      <c r="F9" s="1270"/>
      <c r="G9" s="1272" t="str">
        <f>IF(単位こども会・校区Ｍ!$A$1="","",単位こども会・校区Ｍ!$A$1)</f>
        <v/>
      </c>
      <c r="H9" s="1273"/>
      <c r="I9" s="1273"/>
      <c r="J9" s="1273"/>
      <c r="K9" s="1273"/>
      <c r="L9" s="1273"/>
      <c r="M9" s="1273"/>
      <c r="N9" s="1273"/>
      <c r="O9" s="1273"/>
      <c r="P9" s="1273"/>
      <c r="Q9" s="1273"/>
      <c r="R9" s="1273"/>
      <c r="S9" s="1276"/>
      <c r="T9" s="1271" t="s">
        <v>471</v>
      </c>
      <c r="U9" s="1271"/>
      <c r="V9" s="1271"/>
      <c r="W9" s="1271"/>
      <c r="X9" s="1272" t="str">
        <f>IF(入力!$C$17="","",入力!$C$17)</f>
        <v/>
      </c>
      <c r="Y9" s="1273"/>
      <c r="Z9" s="1273"/>
      <c r="AA9" s="1273"/>
      <c r="AB9" s="1273"/>
      <c r="AC9" s="1273"/>
      <c r="AD9" s="1273"/>
      <c r="AE9" s="1273"/>
      <c r="AF9" s="1273"/>
      <c r="AG9" s="1274" t="s">
        <v>472</v>
      </c>
      <c r="AH9" s="1274"/>
      <c r="AI9" s="1274"/>
      <c r="AJ9" s="1275"/>
    </row>
    <row r="10" spans="1:37" ht="35.1" customHeight="1">
      <c r="B10" s="1277" t="s">
        <v>69</v>
      </c>
      <c r="C10" s="1278"/>
      <c r="D10" s="1278"/>
      <c r="E10" s="1278"/>
      <c r="F10" s="1278"/>
      <c r="G10" s="1279" t="str">
        <f>IF(入力!$C$18="","",入力!$C$18)</f>
        <v/>
      </c>
      <c r="H10" s="1279"/>
      <c r="I10" s="1279"/>
      <c r="J10" s="1279"/>
      <c r="K10" s="1279"/>
      <c r="L10" s="1279"/>
      <c r="M10" s="1279"/>
      <c r="N10" s="1279"/>
      <c r="O10" s="1279"/>
      <c r="P10" s="1279"/>
      <c r="Q10" s="1279"/>
      <c r="R10" s="1279"/>
      <c r="S10" s="1279"/>
      <c r="T10" s="1280" t="s">
        <v>473</v>
      </c>
      <c r="U10" s="1280"/>
      <c r="V10" s="1280"/>
      <c r="W10" s="1280"/>
      <c r="X10" s="1281"/>
      <c r="Y10" s="1281"/>
      <c r="Z10" s="1281"/>
      <c r="AA10" s="1281"/>
      <c r="AB10" s="1281"/>
      <c r="AC10" s="1281"/>
      <c r="AD10" s="1281"/>
      <c r="AE10" s="1281"/>
      <c r="AF10" s="1281"/>
      <c r="AG10" s="1281"/>
      <c r="AH10" s="1281"/>
      <c r="AI10" s="1281"/>
      <c r="AJ10" s="1282"/>
    </row>
    <row r="11" spans="1:37" ht="35.1" customHeight="1" thickBot="1">
      <c r="B11" s="1283" t="s">
        <v>474</v>
      </c>
      <c r="C11" s="1284"/>
      <c r="D11" s="1284"/>
      <c r="E11" s="1284"/>
      <c r="F11" s="1284"/>
      <c r="G11" s="1285"/>
      <c r="H11" s="1285"/>
      <c r="I11" s="1285"/>
      <c r="J11" s="1285"/>
      <c r="K11" s="1285"/>
      <c r="L11" s="1285"/>
      <c r="M11" s="1285"/>
      <c r="N11" s="1285"/>
      <c r="O11" s="1285"/>
      <c r="P11" s="1285"/>
      <c r="Q11" s="1285"/>
      <c r="R11" s="1285"/>
      <c r="S11" s="1285"/>
      <c r="T11" s="1286"/>
      <c r="U11" s="1286"/>
      <c r="V11" s="1286"/>
      <c r="W11" s="1286"/>
      <c r="X11" s="1286"/>
      <c r="Y11" s="1286"/>
      <c r="Z11" s="1286"/>
      <c r="AA11" s="1286"/>
      <c r="AB11" s="1286"/>
      <c r="AC11" s="1286"/>
      <c r="AD11" s="1286"/>
      <c r="AE11" s="1286"/>
      <c r="AF11" s="1286"/>
      <c r="AG11" s="1286"/>
      <c r="AH11" s="1286"/>
      <c r="AI11" s="1286"/>
      <c r="AJ11" s="1287"/>
    </row>
    <row r="12" spans="1:37" ht="20.100000000000001" customHeight="1"/>
    <row r="13" spans="1:37" ht="20.100000000000001" customHeight="1">
      <c r="B13" s="1288" t="s">
        <v>475</v>
      </c>
      <c r="C13" s="1288"/>
      <c r="D13" s="1288"/>
      <c r="E13" s="1288"/>
      <c r="F13" s="1288"/>
      <c r="G13" s="1288"/>
      <c r="H13" s="1288"/>
      <c r="I13" s="1288"/>
      <c r="J13" s="1288"/>
      <c r="K13" s="1288"/>
      <c r="L13" s="1288"/>
      <c r="M13" s="1288"/>
      <c r="N13" s="1288"/>
      <c r="O13" s="1288"/>
      <c r="P13" s="1288"/>
      <c r="Q13" s="1288"/>
      <c r="R13" s="1288"/>
      <c r="S13" s="1288"/>
      <c r="T13" s="1288"/>
      <c r="U13" s="1288"/>
      <c r="V13" s="1288"/>
      <c r="W13" s="1288"/>
      <c r="X13" s="1288"/>
      <c r="Y13" s="1288"/>
      <c r="Z13" s="1288"/>
      <c r="AA13" s="1288"/>
      <c r="AB13" s="1288"/>
      <c r="AC13" s="1288"/>
      <c r="AD13" s="1288"/>
      <c r="AE13" s="1288"/>
      <c r="AF13" s="1288"/>
      <c r="AG13" s="1288"/>
      <c r="AH13" s="1288"/>
      <c r="AI13" s="1288"/>
      <c r="AJ13" s="1288"/>
    </row>
    <row r="14" spans="1:37" ht="20.100000000000001" customHeight="1">
      <c r="B14" s="1289" t="s">
        <v>476</v>
      </c>
      <c r="C14" s="1289"/>
      <c r="D14" s="1289"/>
      <c r="E14" s="1289"/>
      <c r="F14" s="1289"/>
      <c r="G14" s="1289"/>
      <c r="H14" s="1289"/>
      <c r="I14" s="1289"/>
      <c r="J14" s="1289"/>
      <c r="K14" s="1289"/>
      <c r="L14" s="1289"/>
      <c r="M14" s="1289"/>
      <c r="N14" s="1289"/>
      <c r="O14" s="1289"/>
      <c r="P14" s="1289"/>
      <c r="Q14" s="1289"/>
      <c r="R14" s="1289"/>
      <c r="S14" s="1289"/>
      <c r="T14" s="1289"/>
      <c r="U14" s="1289"/>
      <c r="V14" s="1289"/>
      <c r="W14" s="1289"/>
      <c r="X14" s="1289"/>
      <c r="Y14" s="1289"/>
      <c r="Z14" s="1289"/>
      <c r="AA14" s="1289"/>
      <c r="AB14" s="1289"/>
      <c r="AC14" s="1289"/>
      <c r="AD14" s="1289"/>
      <c r="AE14" s="1289"/>
      <c r="AF14" s="1289"/>
      <c r="AG14" s="1289"/>
      <c r="AH14" s="1289"/>
      <c r="AI14" s="1289"/>
      <c r="AJ14" s="1289"/>
    </row>
    <row r="15" spans="1:37" ht="20.100000000000001" customHeight="1" thickBot="1">
      <c r="V15" s="249"/>
      <c r="W15" s="249"/>
      <c r="X15" s="249"/>
      <c r="Y15" s="249"/>
      <c r="Z15" s="249"/>
      <c r="AA15" s="249"/>
      <c r="AB15" s="249"/>
      <c r="AC15" s="249"/>
      <c r="AD15" s="249"/>
    </row>
    <row r="16" spans="1:37" ht="9.9499999999999993" customHeight="1">
      <c r="B16" s="1290" t="s">
        <v>477</v>
      </c>
      <c r="C16" s="1291"/>
      <c r="D16" s="1291"/>
      <c r="E16" s="1291"/>
      <c r="F16" s="1292"/>
      <c r="G16" s="1299"/>
      <c r="H16" s="1299"/>
      <c r="I16" s="1299"/>
      <c r="J16" s="1299"/>
      <c r="K16" s="1299"/>
      <c r="L16" s="1299"/>
      <c r="M16" s="1299"/>
      <c r="N16" s="1299"/>
      <c r="O16" s="1299"/>
      <c r="P16" s="1299"/>
      <c r="Q16" s="1299"/>
      <c r="R16" s="1299"/>
      <c r="S16" s="1299"/>
      <c r="T16" s="1299"/>
      <c r="U16" s="1299"/>
      <c r="V16" s="1299"/>
      <c r="W16" s="1299"/>
      <c r="X16" s="1299"/>
      <c r="Y16" s="1299"/>
      <c r="Z16" s="1299"/>
      <c r="AA16" s="1299"/>
      <c r="AB16" s="1299"/>
      <c r="AC16" s="1299"/>
      <c r="AD16" s="1299"/>
      <c r="AE16" s="1299"/>
      <c r="AF16" s="1299"/>
      <c r="AG16" s="1299"/>
      <c r="AH16" s="1299"/>
      <c r="AI16" s="1299"/>
      <c r="AJ16" s="1300"/>
    </row>
    <row r="17" spans="2:36" ht="24.95" customHeight="1">
      <c r="B17" s="1293"/>
      <c r="C17" s="1294"/>
      <c r="D17" s="1294"/>
      <c r="E17" s="1294"/>
      <c r="F17" s="1295"/>
      <c r="G17" s="1301" t="str">
        <f>IF(入力!$C$15="","令和　年　月　日",入力!$C$15)</f>
        <v>令和　年　月　日</v>
      </c>
      <c r="H17" s="1301"/>
      <c r="I17" s="1301"/>
      <c r="J17" s="1301"/>
      <c r="K17" s="1301"/>
      <c r="L17" s="1301"/>
      <c r="M17" s="1301"/>
      <c r="N17" s="1301"/>
      <c r="O17" s="1301"/>
      <c r="P17" s="250" t="s">
        <v>94</v>
      </c>
      <c r="Q17" s="1302" t="str">
        <f>IF(入力!$E$15="","",入力!$E$15)</f>
        <v/>
      </c>
      <c r="R17" s="1302"/>
      <c r="S17" s="251" t="s">
        <v>31</v>
      </c>
      <c r="T17" s="1302" t="s">
        <v>478</v>
      </c>
      <c r="U17" s="1302"/>
      <c r="V17" s="252" t="s">
        <v>479</v>
      </c>
      <c r="W17" s="1302" t="s">
        <v>480</v>
      </c>
      <c r="X17" s="1302"/>
      <c r="Y17" s="1302" t="str">
        <f>IF(入力!$F$15="","",入力!$F$15)</f>
        <v/>
      </c>
      <c r="Z17" s="1302"/>
      <c r="AA17" s="1302" t="s">
        <v>481</v>
      </c>
      <c r="AB17" s="1302"/>
      <c r="AC17" s="1302" t="str">
        <f>IF(入力!$H$15="","",入力!$H$15)</f>
        <v/>
      </c>
      <c r="AD17" s="1302"/>
      <c r="AE17" s="1302" t="s">
        <v>482</v>
      </c>
      <c r="AF17" s="1302"/>
      <c r="AG17" s="1302"/>
      <c r="AH17" s="253"/>
      <c r="AI17" s="254"/>
      <c r="AJ17" s="255"/>
    </row>
    <row r="18" spans="2:36" ht="9.9499999999999993" customHeight="1">
      <c r="B18" s="1296"/>
      <c r="C18" s="1297"/>
      <c r="D18" s="1297"/>
      <c r="E18" s="1297"/>
      <c r="F18" s="1298"/>
      <c r="G18" s="1303"/>
      <c r="H18" s="1303"/>
      <c r="I18" s="1303"/>
      <c r="J18" s="1303"/>
      <c r="K18" s="1303"/>
      <c r="L18" s="1303"/>
      <c r="M18" s="1303"/>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4"/>
    </row>
    <row r="19" spans="2:36" ht="45" customHeight="1">
      <c r="B19" s="1323" t="s">
        <v>483</v>
      </c>
      <c r="C19" s="1324"/>
      <c r="D19" s="1324"/>
      <c r="E19" s="1324"/>
      <c r="F19" s="1324"/>
      <c r="G19" s="1321" t="str">
        <f>IF(入力!$C$22="","",入力!$C$22)</f>
        <v/>
      </c>
      <c r="H19" s="1321"/>
      <c r="I19" s="1321"/>
      <c r="J19" s="1321"/>
      <c r="K19" s="1321"/>
      <c r="L19" s="1321"/>
      <c r="M19" s="1321"/>
      <c r="N19" s="1321"/>
      <c r="O19" s="1321"/>
      <c r="P19" s="1321"/>
      <c r="Q19" s="1321"/>
      <c r="R19" s="1321"/>
      <c r="S19" s="1321"/>
      <c r="T19" s="1321"/>
      <c r="U19" s="1321"/>
      <c r="V19" s="1321"/>
      <c r="W19" s="1321"/>
      <c r="X19" s="1321"/>
      <c r="Y19" s="1321"/>
      <c r="Z19" s="1321"/>
      <c r="AA19" s="1321"/>
      <c r="AB19" s="1321"/>
      <c r="AC19" s="1321"/>
      <c r="AD19" s="1321"/>
      <c r="AE19" s="1321"/>
      <c r="AF19" s="1321"/>
      <c r="AG19" s="1321"/>
      <c r="AH19" s="1321"/>
      <c r="AI19" s="1321"/>
      <c r="AJ19" s="1322"/>
    </row>
    <row r="20" spans="2:36" ht="45" customHeight="1">
      <c r="B20" s="1325" t="s">
        <v>484</v>
      </c>
      <c r="C20" s="1326"/>
      <c r="D20" s="1326"/>
      <c r="E20" s="1326"/>
      <c r="F20" s="1326"/>
      <c r="G20" s="1310" t="str">
        <f>IF(入力!$C$20="","",CONCATENATE(入力!$C$20,"　",入力!$D$20))</f>
        <v/>
      </c>
      <c r="H20" s="1310"/>
      <c r="I20" s="1310"/>
      <c r="J20" s="1310"/>
      <c r="K20" s="1310"/>
      <c r="L20" s="1310"/>
      <c r="M20" s="1310"/>
      <c r="N20" s="1310"/>
      <c r="O20" s="1310"/>
      <c r="P20" s="1310"/>
      <c r="Q20" s="1310"/>
      <c r="R20" s="1310"/>
      <c r="S20" s="1310"/>
      <c r="T20" s="1327" t="s">
        <v>485</v>
      </c>
      <c r="U20" s="1327"/>
      <c r="V20" s="1327"/>
      <c r="W20" s="1327"/>
      <c r="X20" s="1310" t="str">
        <f>IF(入力!$J$20="","",入力!$J$20)</f>
        <v/>
      </c>
      <c r="Y20" s="1310"/>
      <c r="Z20" s="1310"/>
      <c r="AA20" s="1310"/>
      <c r="AB20" s="1310"/>
      <c r="AC20" s="1311" t="s">
        <v>82</v>
      </c>
      <c r="AD20" s="1311"/>
      <c r="AE20" s="1311"/>
      <c r="AF20" s="1311"/>
      <c r="AG20" s="1308" t="str">
        <f>IF(入力!$I$20="","",入力!$I$20)</f>
        <v/>
      </c>
      <c r="AH20" s="1308"/>
      <c r="AI20" s="1308"/>
      <c r="AJ20" s="1309"/>
    </row>
    <row r="21" spans="2:36" ht="45" customHeight="1" thickBot="1">
      <c r="B21" s="1328" t="s">
        <v>486</v>
      </c>
      <c r="C21" s="1312"/>
      <c r="D21" s="1312"/>
      <c r="E21" s="1312"/>
      <c r="F21" s="1312"/>
      <c r="G21" s="1329"/>
      <c r="H21" s="1329"/>
      <c r="I21" s="1329"/>
      <c r="J21" s="1329"/>
      <c r="K21" s="1329"/>
      <c r="L21" s="1329"/>
      <c r="M21" s="1329"/>
      <c r="N21" s="1329"/>
      <c r="O21" s="1329"/>
      <c r="P21" s="1329"/>
      <c r="Q21" s="1329"/>
      <c r="R21" s="1329"/>
      <c r="S21" s="1329"/>
      <c r="T21" s="1329"/>
      <c r="U21" s="1329"/>
      <c r="V21" s="1329"/>
      <c r="W21" s="1329"/>
      <c r="X21" s="1312" t="s">
        <v>487</v>
      </c>
      <c r="Y21" s="1312"/>
      <c r="Z21" s="1312"/>
      <c r="AA21" s="1312"/>
      <c r="AB21" s="1312"/>
      <c r="AC21" s="1313"/>
      <c r="AD21" s="1313"/>
      <c r="AE21" s="1313"/>
      <c r="AF21" s="1313"/>
      <c r="AG21" s="1313"/>
      <c r="AH21" s="1313"/>
      <c r="AI21" s="1313"/>
      <c r="AJ21" s="1314"/>
    </row>
    <row r="22" spans="2:36" ht="20.100000000000001" customHeight="1" thickBot="1">
      <c r="B22" s="256"/>
      <c r="C22" s="256"/>
      <c r="D22" s="256"/>
      <c r="E22" s="256"/>
      <c r="F22" s="256"/>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8"/>
    </row>
    <row r="23" spans="2:36" ht="80.099999999999994" customHeight="1" thickBot="1">
      <c r="B23" s="1315" t="s">
        <v>488</v>
      </c>
      <c r="C23" s="1316"/>
      <c r="D23" s="1316"/>
      <c r="E23" s="1316"/>
      <c r="F23" s="1317"/>
      <c r="G23" s="1318"/>
      <c r="H23" s="1319"/>
      <c r="I23" s="1319"/>
      <c r="J23" s="1319"/>
      <c r="K23" s="1319"/>
      <c r="L23" s="1319"/>
      <c r="M23" s="1319"/>
      <c r="N23" s="1319"/>
      <c r="O23" s="1319"/>
      <c r="P23" s="1319"/>
      <c r="Q23" s="1319"/>
      <c r="R23" s="1319"/>
      <c r="S23" s="1319"/>
      <c r="T23" s="1319"/>
      <c r="U23" s="1319"/>
      <c r="V23" s="1319"/>
      <c r="W23" s="1319"/>
      <c r="X23" s="1319"/>
      <c r="Y23" s="1319"/>
      <c r="Z23" s="1319"/>
      <c r="AA23" s="1319"/>
      <c r="AB23" s="1319"/>
      <c r="AC23" s="1319"/>
      <c r="AD23" s="1319"/>
      <c r="AE23" s="1319"/>
      <c r="AF23" s="1319"/>
      <c r="AG23" s="1319"/>
      <c r="AH23" s="1319"/>
      <c r="AI23" s="1319"/>
      <c r="AJ23" s="1320"/>
    </row>
    <row r="24" spans="2:36" ht="50.1" customHeight="1">
      <c r="V24" s="259"/>
      <c r="W24" s="259"/>
      <c r="X24" s="260"/>
      <c r="AE24" s="261"/>
      <c r="AF24" s="261"/>
      <c r="AG24" s="261"/>
      <c r="AH24" s="261"/>
      <c r="AI24" s="261"/>
      <c r="AJ24" s="261"/>
    </row>
    <row r="25" spans="2:36" ht="35.1" customHeight="1">
      <c r="G25" s="1305" t="s">
        <v>489</v>
      </c>
      <c r="H25" s="1305"/>
      <c r="I25" s="1305"/>
      <c r="J25" s="1305"/>
      <c r="K25" s="1305"/>
      <c r="L25" s="1305"/>
      <c r="M25" s="1305"/>
      <c r="N25" s="1305"/>
      <c r="O25" s="1305"/>
      <c r="P25" s="1305"/>
      <c r="Q25" s="1305"/>
      <c r="R25" s="1305"/>
      <c r="S25" s="1305"/>
      <c r="T25" s="1306" t="s">
        <v>490</v>
      </c>
      <c r="U25" s="1306"/>
      <c r="V25" s="1306"/>
      <c r="W25" s="1306"/>
      <c r="X25" s="1307" t="s">
        <v>491</v>
      </c>
      <c r="Y25" s="1307"/>
      <c r="Z25" s="1307"/>
      <c r="AA25" s="1307"/>
      <c r="AB25" s="1307"/>
      <c r="AC25" s="1307"/>
      <c r="AD25" s="1307"/>
      <c r="AE25" s="1307"/>
      <c r="AF25" s="1307"/>
      <c r="AG25" s="1307"/>
      <c r="AH25" s="1307"/>
      <c r="AI25" s="1307"/>
      <c r="AJ25" s="1307"/>
    </row>
    <row r="26" spans="2:36" ht="24.95" customHeight="1">
      <c r="V26" s="259"/>
      <c r="W26" s="259"/>
      <c r="X26" s="260"/>
      <c r="Y26" s="261"/>
      <c r="Z26" s="261"/>
      <c r="AA26" s="261"/>
      <c r="AB26" s="261"/>
      <c r="AC26" s="261"/>
      <c r="AD26" s="261"/>
      <c r="AE26" s="261"/>
      <c r="AF26" s="261"/>
      <c r="AG26" s="261"/>
      <c r="AH26" s="261"/>
      <c r="AI26" s="261"/>
      <c r="AJ26" s="261"/>
    </row>
    <row r="27" spans="2:36" ht="24.95" customHeight="1">
      <c r="V27" s="259"/>
      <c r="W27" s="259"/>
      <c r="X27" s="260"/>
      <c r="Y27" s="261"/>
      <c r="Z27" s="261"/>
      <c r="AA27" s="261"/>
      <c r="AB27" s="261"/>
      <c r="AC27" s="261"/>
      <c r="AD27" s="261"/>
      <c r="AE27" s="261"/>
      <c r="AF27" s="261"/>
      <c r="AG27" s="261"/>
      <c r="AH27" s="261"/>
      <c r="AI27" s="261"/>
      <c r="AJ27" s="261"/>
    </row>
    <row r="28" spans="2:36" ht="24.95" customHeight="1">
      <c r="V28" s="259"/>
      <c r="W28" s="259"/>
      <c r="X28" s="260"/>
      <c r="Y28" s="261"/>
      <c r="Z28" s="261"/>
      <c r="AA28" s="261"/>
      <c r="AB28" s="261"/>
      <c r="AC28" s="261"/>
      <c r="AD28" s="261"/>
      <c r="AE28" s="261"/>
      <c r="AF28" s="261"/>
      <c r="AG28" s="261"/>
      <c r="AH28" s="261"/>
      <c r="AI28" s="261"/>
      <c r="AJ28" s="261"/>
    </row>
    <row r="29" spans="2:36" ht="24.95" customHeight="1">
      <c r="V29" s="259"/>
      <c r="W29" s="259"/>
      <c r="X29" s="260"/>
      <c r="Y29" s="261"/>
      <c r="Z29" s="261"/>
      <c r="AA29" s="261"/>
      <c r="AB29" s="261"/>
      <c r="AC29" s="261"/>
      <c r="AD29" s="261"/>
      <c r="AE29" s="261"/>
      <c r="AF29" s="261"/>
      <c r="AG29" s="261"/>
      <c r="AH29" s="261"/>
      <c r="AI29" s="261"/>
      <c r="AJ29" s="261"/>
    </row>
    <row r="30" spans="2:36" ht="24.95" customHeight="1">
      <c r="V30" s="259"/>
      <c r="W30" s="259"/>
      <c r="X30" s="260"/>
      <c r="Y30" s="261"/>
      <c r="Z30" s="261"/>
      <c r="AA30" s="261"/>
      <c r="AB30" s="261"/>
      <c r="AC30" s="261"/>
      <c r="AD30" s="261"/>
      <c r="AE30" s="261"/>
      <c r="AF30" s="261"/>
      <c r="AG30" s="261"/>
      <c r="AH30" s="261"/>
      <c r="AI30" s="261"/>
      <c r="AJ30" s="261"/>
    </row>
    <row r="31" spans="2:36" ht="24.95" customHeight="1">
      <c r="V31" s="259"/>
      <c r="W31" s="259"/>
      <c r="X31" s="260"/>
      <c r="Y31" s="261"/>
      <c r="Z31" s="261"/>
      <c r="AA31" s="261"/>
      <c r="AB31" s="261"/>
      <c r="AC31" s="261"/>
      <c r="AD31" s="261"/>
      <c r="AE31" s="261"/>
      <c r="AF31" s="261"/>
      <c r="AG31" s="261"/>
      <c r="AH31" s="261"/>
      <c r="AI31" s="261"/>
      <c r="AJ31" s="261"/>
    </row>
    <row r="32" spans="2:36" ht="24.95" customHeight="1">
      <c r="V32" s="259"/>
      <c r="W32" s="259"/>
      <c r="X32" s="260"/>
      <c r="Y32" s="261"/>
      <c r="Z32" s="261"/>
      <c r="AA32" s="261"/>
      <c r="AB32" s="261"/>
      <c r="AC32" s="261"/>
      <c r="AD32" s="261"/>
      <c r="AE32" s="261"/>
      <c r="AF32" s="261"/>
      <c r="AG32" s="261"/>
      <c r="AH32" s="261"/>
      <c r="AI32" s="261"/>
      <c r="AJ32" s="261"/>
    </row>
    <row r="33" s="244" customFormat="1" ht="15" customHeight="1"/>
  </sheetData>
  <sheetProtection sheet="1" objects="1" scenarios="1" selectLockedCells="1"/>
  <mergeCells count="50">
    <mergeCell ref="B23:F23"/>
    <mergeCell ref="G23:AJ23"/>
    <mergeCell ref="G19:AJ19"/>
    <mergeCell ref="B19:F19"/>
    <mergeCell ref="B20:F20"/>
    <mergeCell ref="G20:S20"/>
    <mergeCell ref="T20:W20"/>
    <mergeCell ref="B21:F21"/>
    <mergeCell ref="G21:W21"/>
    <mergeCell ref="G25:S25"/>
    <mergeCell ref="T25:W25"/>
    <mergeCell ref="X25:AJ25"/>
    <mergeCell ref="AG20:AJ20"/>
    <mergeCell ref="X20:AB20"/>
    <mergeCell ref="AC20:AF20"/>
    <mergeCell ref="X21:AB21"/>
    <mergeCell ref="AC21:AJ21"/>
    <mergeCell ref="B13:AJ13"/>
    <mergeCell ref="B14:AJ14"/>
    <mergeCell ref="B16:F18"/>
    <mergeCell ref="G16:AJ16"/>
    <mergeCell ref="G17:O17"/>
    <mergeCell ref="Q17:R17"/>
    <mergeCell ref="T17:U17"/>
    <mergeCell ref="W17:X17"/>
    <mergeCell ref="Y17:Z17"/>
    <mergeCell ref="AA17:AB17"/>
    <mergeCell ref="AC17:AD17"/>
    <mergeCell ref="AE17:AG17"/>
    <mergeCell ref="G18:AJ18"/>
    <mergeCell ref="B10:F10"/>
    <mergeCell ref="G10:S10"/>
    <mergeCell ref="T10:W10"/>
    <mergeCell ref="X10:AJ10"/>
    <mergeCell ref="B11:F11"/>
    <mergeCell ref="G11:S11"/>
    <mergeCell ref="T11:AJ11"/>
    <mergeCell ref="A7:AK7"/>
    <mergeCell ref="B9:F9"/>
    <mergeCell ref="T9:W9"/>
    <mergeCell ref="X9:AF9"/>
    <mergeCell ref="AG9:AJ9"/>
    <mergeCell ref="G9:S9"/>
    <mergeCell ref="AC1:AI1"/>
    <mergeCell ref="C4:R4"/>
    <mergeCell ref="C5:E5"/>
    <mergeCell ref="G5:M5"/>
    <mergeCell ref="N5:O5"/>
    <mergeCell ref="X3:Z3"/>
    <mergeCell ref="AA3:AI3"/>
  </mergeCells>
  <phoneticPr fontId="3"/>
  <printOptions horizontalCentered="1"/>
  <pageMargins left="0.59055118110236227" right="0.39370078740157483" top="0.78740157480314965" bottom="0.19685039370078741" header="0.19685039370078741" footer="0.19685039370078741"/>
  <pageSetup paperSize="9" scale="85" orientation="portrait"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417D4-841F-4842-BEB6-E200BE5C96DD}">
  <sheetPr>
    <tabColor rgb="FF99FF99"/>
  </sheetPr>
  <dimension ref="A1:F100"/>
  <sheetViews>
    <sheetView view="pageBreakPreview" zoomScaleNormal="100" zoomScaleSheetLayoutView="100" workbookViewId="0"/>
  </sheetViews>
  <sheetFormatPr defaultRowHeight="20.100000000000001" customHeight="1"/>
  <cols>
    <col min="1" max="1" width="16.875" style="76" bestFit="1" customWidth="1"/>
    <col min="2" max="2" width="44.625" style="75" customWidth="1"/>
    <col min="3" max="3" width="20.625" style="75" customWidth="1"/>
    <col min="4" max="5" width="9" style="75"/>
    <col min="6" max="6" width="13.25" style="75" hidden="1" customWidth="1"/>
    <col min="7" max="16384" width="9" style="75"/>
  </cols>
  <sheetData>
    <row r="1" spans="1:6" ht="27.75" customHeight="1">
      <c r="A1" s="318"/>
    </row>
    <row r="2" spans="1:6" ht="20.100000000000001" customHeight="1">
      <c r="A2" s="204" t="s">
        <v>333</v>
      </c>
      <c r="B2" s="204" t="s">
        <v>334</v>
      </c>
      <c r="C2" s="204" t="s">
        <v>335</v>
      </c>
      <c r="F2" s="75" t="s">
        <v>492</v>
      </c>
    </row>
    <row r="3" spans="1:6" ht="20.100000000000001" customHeight="1">
      <c r="A3" s="242"/>
      <c r="B3" s="243"/>
      <c r="C3" s="243"/>
      <c r="F3" s="75" t="s">
        <v>493</v>
      </c>
    </row>
    <row r="4" spans="1:6" ht="20.100000000000001" customHeight="1">
      <c r="A4" s="242"/>
      <c r="B4" s="243"/>
      <c r="C4" s="243"/>
      <c r="F4" s="75" t="s">
        <v>494</v>
      </c>
    </row>
    <row r="5" spans="1:6" ht="20.100000000000001" customHeight="1">
      <c r="A5" s="242"/>
      <c r="B5" s="243"/>
      <c r="C5" s="243"/>
      <c r="F5" s="75" t="s">
        <v>495</v>
      </c>
    </row>
    <row r="6" spans="1:6" ht="20.100000000000001" customHeight="1">
      <c r="A6" s="242"/>
      <c r="B6" s="243"/>
      <c r="C6" s="243"/>
      <c r="F6" s="75" t="s">
        <v>496</v>
      </c>
    </row>
    <row r="7" spans="1:6" ht="20.100000000000001" customHeight="1">
      <c r="A7" s="242"/>
      <c r="B7" s="243"/>
      <c r="C7" s="243"/>
      <c r="F7" s="75" t="s">
        <v>497</v>
      </c>
    </row>
    <row r="8" spans="1:6" ht="20.100000000000001" customHeight="1">
      <c r="A8" s="242"/>
      <c r="B8" s="243"/>
      <c r="C8" s="243"/>
      <c r="F8" s="75" t="s">
        <v>498</v>
      </c>
    </row>
    <row r="9" spans="1:6" ht="20.100000000000001" customHeight="1">
      <c r="A9" s="242"/>
      <c r="B9" s="243"/>
      <c r="C9" s="243"/>
    </row>
    <row r="10" spans="1:6" ht="20.100000000000001" customHeight="1">
      <c r="A10" s="242"/>
      <c r="B10" s="243"/>
      <c r="C10" s="243"/>
    </row>
    <row r="11" spans="1:6" ht="20.100000000000001" customHeight="1">
      <c r="A11" s="242"/>
      <c r="B11" s="243"/>
      <c r="C11" s="243"/>
    </row>
    <row r="12" spans="1:6" ht="20.100000000000001" customHeight="1">
      <c r="A12" s="242"/>
      <c r="B12" s="243"/>
      <c r="C12" s="243"/>
    </row>
    <row r="13" spans="1:6" ht="20.100000000000001" customHeight="1">
      <c r="A13" s="242"/>
      <c r="B13" s="243"/>
      <c r="C13" s="243"/>
    </row>
    <row r="14" spans="1:6" ht="20.100000000000001" customHeight="1">
      <c r="A14" s="242"/>
      <c r="B14" s="243"/>
      <c r="C14" s="243"/>
    </row>
    <row r="15" spans="1:6" ht="20.100000000000001" customHeight="1">
      <c r="A15" s="242"/>
      <c r="B15" s="243"/>
      <c r="C15" s="243"/>
    </row>
    <row r="16" spans="1:6" ht="20.100000000000001" customHeight="1">
      <c r="A16" s="242"/>
      <c r="B16" s="243"/>
      <c r="C16" s="243"/>
    </row>
    <row r="17" spans="1:3" ht="20.100000000000001" customHeight="1">
      <c r="A17" s="242"/>
      <c r="B17" s="243"/>
      <c r="C17" s="243"/>
    </row>
    <row r="18" spans="1:3" ht="20.100000000000001" customHeight="1">
      <c r="A18" s="242"/>
      <c r="B18" s="243"/>
      <c r="C18" s="243"/>
    </row>
    <row r="19" spans="1:3" ht="20.100000000000001" customHeight="1">
      <c r="A19" s="242"/>
      <c r="B19" s="243"/>
      <c r="C19" s="243"/>
    </row>
    <row r="20" spans="1:3" ht="20.100000000000001" customHeight="1">
      <c r="A20" s="242"/>
      <c r="B20" s="243"/>
      <c r="C20" s="243"/>
    </row>
    <row r="21" spans="1:3" ht="20.100000000000001" customHeight="1">
      <c r="A21" s="242"/>
      <c r="B21" s="243"/>
      <c r="C21" s="243"/>
    </row>
    <row r="22" spans="1:3" ht="20.100000000000001" customHeight="1">
      <c r="A22" s="242"/>
      <c r="B22" s="243"/>
      <c r="C22" s="243"/>
    </row>
    <row r="23" spans="1:3" ht="20.100000000000001" customHeight="1">
      <c r="A23" s="242"/>
      <c r="B23" s="243"/>
      <c r="C23" s="243"/>
    </row>
    <row r="24" spans="1:3" ht="20.100000000000001" customHeight="1">
      <c r="A24" s="242"/>
      <c r="B24" s="243"/>
      <c r="C24" s="243"/>
    </row>
    <row r="25" spans="1:3" ht="20.100000000000001" customHeight="1">
      <c r="A25" s="242"/>
      <c r="B25" s="243"/>
      <c r="C25" s="243"/>
    </row>
    <row r="26" spans="1:3" ht="20.100000000000001" customHeight="1">
      <c r="A26" s="242"/>
      <c r="B26" s="243"/>
      <c r="C26" s="243"/>
    </row>
    <row r="27" spans="1:3" ht="20.100000000000001" customHeight="1">
      <c r="A27" s="242"/>
      <c r="B27" s="243"/>
      <c r="C27" s="243"/>
    </row>
    <row r="28" spans="1:3" ht="20.100000000000001" customHeight="1">
      <c r="A28" s="242"/>
      <c r="B28" s="243"/>
      <c r="C28" s="243"/>
    </row>
    <row r="29" spans="1:3" ht="20.100000000000001" customHeight="1">
      <c r="A29" s="242"/>
      <c r="B29" s="243"/>
      <c r="C29" s="243"/>
    </row>
    <row r="30" spans="1:3" ht="20.100000000000001" customHeight="1">
      <c r="A30" s="242"/>
      <c r="B30" s="243"/>
      <c r="C30" s="243"/>
    </row>
    <row r="31" spans="1:3" ht="20.100000000000001" customHeight="1">
      <c r="A31" s="242"/>
      <c r="B31" s="243"/>
      <c r="C31" s="243"/>
    </row>
    <row r="32" spans="1:3" ht="20.100000000000001" customHeight="1">
      <c r="A32" s="242"/>
      <c r="B32" s="243"/>
      <c r="C32" s="243"/>
    </row>
    <row r="33" spans="1:3" ht="20.100000000000001" customHeight="1">
      <c r="A33" s="242"/>
      <c r="B33" s="243"/>
      <c r="C33" s="243"/>
    </row>
    <row r="34" spans="1:3" ht="20.100000000000001" customHeight="1">
      <c r="A34" s="242"/>
      <c r="B34" s="243"/>
      <c r="C34" s="243"/>
    </row>
    <row r="35" spans="1:3" ht="20.100000000000001" customHeight="1">
      <c r="A35" s="242"/>
      <c r="B35" s="243"/>
      <c r="C35" s="243"/>
    </row>
    <row r="36" spans="1:3" ht="20.100000000000001" customHeight="1">
      <c r="A36" s="242"/>
      <c r="B36" s="243"/>
      <c r="C36" s="243"/>
    </row>
    <row r="37" spans="1:3" ht="20.100000000000001" customHeight="1">
      <c r="A37" s="242"/>
      <c r="B37" s="243"/>
      <c r="C37" s="243"/>
    </row>
    <row r="38" spans="1:3" ht="20.100000000000001" customHeight="1">
      <c r="A38" s="242"/>
      <c r="B38" s="243"/>
      <c r="C38" s="243"/>
    </row>
    <row r="39" spans="1:3" ht="20.100000000000001" customHeight="1">
      <c r="A39" s="242"/>
      <c r="B39" s="243"/>
      <c r="C39" s="243"/>
    </row>
    <row r="40" spans="1:3" ht="20.100000000000001" customHeight="1">
      <c r="A40" s="242"/>
      <c r="B40" s="243"/>
      <c r="C40" s="243"/>
    </row>
    <row r="41" spans="1:3" ht="20.100000000000001" customHeight="1">
      <c r="A41" s="242"/>
      <c r="B41" s="243"/>
      <c r="C41" s="243"/>
    </row>
    <row r="42" spans="1:3" ht="20.100000000000001" customHeight="1">
      <c r="A42" s="242"/>
      <c r="B42" s="243"/>
      <c r="C42" s="243"/>
    </row>
    <row r="43" spans="1:3" ht="20.100000000000001" customHeight="1">
      <c r="A43" s="242"/>
      <c r="B43" s="243"/>
      <c r="C43" s="243"/>
    </row>
    <row r="44" spans="1:3" ht="20.100000000000001" customHeight="1">
      <c r="A44" s="242"/>
      <c r="B44" s="243"/>
      <c r="C44" s="243"/>
    </row>
    <row r="45" spans="1:3" ht="20.100000000000001" customHeight="1">
      <c r="A45" s="242"/>
      <c r="B45" s="243"/>
      <c r="C45" s="243"/>
    </row>
    <row r="46" spans="1:3" ht="20.100000000000001" customHeight="1">
      <c r="A46" s="242"/>
      <c r="B46" s="243"/>
      <c r="C46" s="243"/>
    </row>
    <row r="47" spans="1:3" ht="20.100000000000001" customHeight="1">
      <c r="A47" s="242"/>
      <c r="B47" s="243"/>
      <c r="C47" s="243"/>
    </row>
    <row r="48" spans="1:3" ht="20.100000000000001" customHeight="1">
      <c r="A48" s="242"/>
      <c r="B48" s="243"/>
      <c r="C48" s="243"/>
    </row>
    <row r="49" spans="1:3" ht="20.100000000000001" customHeight="1">
      <c r="A49" s="242"/>
      <c r="B49" s="243"/>
      <c r="C49" s="243"/>
    </row>
    <row r="50" spans="1:3" ht="20.100000000000001" customHeight="1">
      <c r="A50" s="242"/>
      <c r="B50" s="243"/>
      <c r="C50" s="243"/>
    </row>
    <row r="51" spans="1:3" ht="20.100000000000001" customHeight="1">
      <c r="A51" s="242"/>
      <c r="B51" s="243"/>
      <c r="C51" s="243"/>
    </row>
    <row r="52" spans="1:3" ht="20.100000000000001" customHeight="1">
      <c r="A52" s="242"/>
      <c r="B52" s="243"/>
      <c r="C52" s="243"/>
    </row>
    <row r="53" spans="1:3" ht="20.100000000000001" customHeight="1">
      <c r="A53" s="242"/>
      <c r="B53" s="243"/>
      <c r="C53" s="243"/>
    </row>
    <row r="54" spans="1:3" ht="20.100000000000001" customHeight="1">
      <c r="A54" s="242"/>
      <c r="B54" s="243"/>
      <c r="C54" s="243"/>
    </row>
    <row r="55" spans="1:3" ht="20.100000000000001" customHeight="1">
      <c r="A55" s="242"/>
      <c r="B55" s="243"/>
      <c r="C55" s="243"/>
    </row>
    <row r="56" spans="1:3" ht="20.100000000000001" customHeight="1">
      <c r="A56" s="242"/>
      <c r="B56" s="243"/>
      <c r="C56" s="243"/>
    </row>
    <row r="57" spans="1:3" ht="20.100000000000001" customHeight="1">
      <c r="A57" s="242"/>
      <c r="B57" s="243"/>
      <c r="C57" s="243"/>
    </row>
    <row r="58" spans="1:3" ht="20.100000000000001" customHeight="1">
      <c r="A58" s="242"/>
      <c r="B58" s="243"/>
      <c r="C58" s="243"/>
    </row>
    <row r="59" spans="1:3" ht="20.100000000000001" customHeight="1">
      <c r="A59" s="242"/>
      <c r="B59" s="243"/>
      <c r="C59" s="243"/>
    </row>
    <row r="60" spans="1:3" ht="20.100000000000001" customHeight="1">
      <c r="A60" s="242"/>
      <c r="B60" s="243"/>
      <c r="C60" s="243"/>
    </row>
    <row r="61" spans="1:3" ht="20.100000000000001" customHeight="1">
      <c r="A61" s="242"/>
      <c r="B61" s="243"/>
      <c r="C61" s="243"/>
    </row>
    <row r="62" spans="1:3" ht="20.100000000000001" customHeight="1">
      <c r="A62" s="242"/>
      <c r="B62" s="243"/>
      <c r="C62" s="243"/>
    </row>
    <row r="63" spans="1:3" ht="20.100000000000001" customHeight="1">
      <c r="A63" s="242"/>
      <c r="B63" s="243"/>
      <c r="C63" s="243"/>
    </row>
    <row r="64" spans="1:3" ht="20.100000000000001" customHeight="1">
      <c r="A64" s="242"/>
      <c r="B64" s="243"/>
      <c r="C64" s="243"/>
    </row>
    <row r="65" spans="1:3" ht="20.100000000000001" customHeight="1">
      <c r="A65" s="242"/>
      <c r="B65" s="243"/>
      <c r="C65" s="243"/>
    </row>
    <row r="66" spans="1:3" ht="20.100000000000001" customHeight="1">
      <c r="A66" s="242"/>
      <c r="B66" s="243"/>
      <c r="C66" s="243"/>
    </row>
    <row r="67" spans="1:3" ht="20.100000000000001" customHeight="1">
      <c r="A67" s="242"/>
      <c r="B67" s="243"/>
      <c r="C67" s="243"/>
    </row>
    <row r="68" spans="1:3" ht="20.100000000000001" customHeight="1">
      <c r="A68" s="242"/>
      <c r="B68" s="243"/>
      <c r="C68" s="243"/>
    </row>
    <row r="69" spans="1:3" ht="20.100000000000001" customHeight="1">
      <c r="A69" s="242"/>
      <c r="B69" s="243"/>
      <c r="C69" s="243"/>
    </row>
    <row r="70" spans="1:3" ht="20.100000000000001" customHeight="1">
      <c r="A70" s="242"/>
      <c r="B70" s="243"/>
      <c r="C70" s="243"/>
    </row>
    <row r="71" spans="1:3" ht="20.100000000000001" customHeight="1">
      <c r="A71" s="242"/>
      <c r="B71" s="243"/>
      <c r="C71" s="243"/>
    </row>
    <row r="72" spans="1:3" ht="20.100000000000001" customHeight="1">
      <c r="A72" s="242"/>
      <c r="B72" s="243"/>
      <c r="C72" s="243"/>
    </row>
    <row r="73" spans="1:3" ht="20.100000000000001" customHeight="1">
      <c r="A73" s="242"/>
      <c r="B73" s="243"/>
      <c r="C73" s="243"/>
    </row>
    <row r="74" spans="1:3" ht="20.100000000000001" customHeight="1">
      <c r="A74" s="242"/>
      <c r="B74" s="243"/>
      <c r="C74" s="243"/>
    </row>
    <row r="75" spans="1:3" ht="20.100000000000001" customHeight="1">
      <c r="A75" s="242"/>
      <c r="B75" s="243"/>
      <c r="C75" s="243"/>
    </row>
    <row r="76" spans="1:3" ht="20.100000000000001" customHeight="1">
      <c r="A76" s="242"/>
      <c r="B76" s="243"/>
      <c r="C76" s="243"/>
    </row>
    <row r="77" spans="1:3" ht="20.100000000000001" customHeight="1">
      <c r="A77" s="242"/>
      <c r="B77" s="243"/>
      <c r="C77" s="243"/>
    </row>
    <row r="78" spans="1:3" ht="20.100000000000001" customHeight="1">
      <c r="A78" s="242"/>
      <c r="B78" s="243"/>
      <c r="C78" s="243"/>
    </row>
    <row r="79" spans="1:3" ht="20.100000000000001" customHeight="1">
      <c r="A79" s="242"/>
      <c r="B79" s="243"/>
      <c r="C79" s="243"/>
    </row>
    <row r="80" spans="1:3" ht="20.100000000000001" customHeight="1">
      <c r="A80" s="242"/>
      <c r="B80" s="243"/>
      <c r="C80" s="243"/>
    </row>
    <row r="81" spans="1:3" ht="20.100000000000001" customHeight="1">
      <c r="A81" s="242"/>
      <c r="B81" s="243"/>
      <c r="C81" s="243"/>
    </row>
    <row r="82" spans="1:3" ht="20.100000000000001" customHeight="1">
      <c r="A82" s="242"/>
      <c r="B82" s="243"/>
      <c r="C82" s="243"/>
    </row>
    <row r="83" spans="1:3" ht="20.100000000000001" customHeight="1">
      <c r="A83" s="242"/>
      <c r="B83" s="243"/>
      <c r="C83" s="243"/>
    </row>
    <row r="84" spans="1:3" ht="20.100000000000001" customHeight="1">
      <c r="A84" s="242"/>
      <c r="B84" s="243"/>
      <c r="C84" s="243"/>
    </row>
    <row r="85" spans="1:3" ht="20.100000000000001" customHeight="1">
      <c r="A85" s="242"/>
      <c r="B85" s="243"/>
      <c r="C85" s="243"/>
    </row>
    <row r="86" spans="1:3" ht="20.100000000000001" customHeight="1">
      <c r="A86" s="242"/>
      <c r="B86" s="243"/>
      <c r="C86" s="243"/>
    </row>
    <row r="87" spans="1:3" ht="20.100000000000001" customHeight="1">
      <c r="A87" s="242"/>
      <c r="B87" s="243"/>
      <c r="C87" s="243"/>
    </row>
    <row r="88" spans="1:3" ht="20.100000000000001" customHeight="1">
      <c r="A88" s="242"/>
      <c r="B88" s="243"/>
      <c r="C88" s="243"/>
    </row>
    <row r="89" spans="1:3" ht="20.100000000000001" customHeight="1">
      <c r="A89" s="242"/>
      <c r="B89" s="243"/>
      <c r="C89" s="243"/>
    </row>
    <row r="90" spans="1:3" ht="20.100000000000001" customHeight="1">
      <c r="A90" s="242"/>
      <c r="B90" s="243"/>
      <c r="C90" s="243"/>
    </row>
    <row r="91" spans="1:3" ht="20.100000000000001" customHeight="1">
      <c r="A91" s="242"/>
      <c r="B91" s="243"/>
      <c r="C91" s="243"/>
    </row>
    <row r="92" spans="1:3" ht="20.100000000000001" customHeight="1">
      <c r="A92" s="242"/>
      <c r="B92" s="243"/>
      <c r="C92" s="243"/>
    </row>
    <row r="93" spans="1:3" ht="20.100000000000001" customHeight="1">
      <c r="A93" s="242"/>
      <c r="B93" s="243"/>
      <c r="C93" s="243"/>
    </row>
    <row r="94" spans="1:3" ht="20.100000000000001" customHeight="1">
      <c r="A94" s="242"/>
      <c r="B94" s="243"/>
      <c r="C94" s="243"/>
    </row>
    <row r="95" spans="1:3" ht="20.100000000000001" customHeight="1">
      <c r="A95" s="242"/>
      <c r="B95" s="243"/>
      <c r="C95" s="243"/>
    </row>
    <row r="96" spans="1:3" ht="20.100000000000001" customHeight="1">
      <c r="A96" s="242"/>
      <c r="B96" s="243"/>
      <c r="C96" s="243"/>
    </row>
    <row r="97" spans="1:3" ht="20.100000000000001" customHeight="1">
      <c r="A97" s="242"/>
      <c r="B97" s="243"/>
      <c r="C97" s="243"/>
    </row>
    <row r="98" spans="1:3" ht="20.100000000000001" customHeight="1">
      <c r="A98" s="242"/>
      <c r="B98" s="243"/>
      <c r="C98" s="243"/>
    </row>
    <row r="99" spans="1:3" ht="20.100000000000001" customHeight="1">
      <c r="A99" s="242"/>
      <c r="B99" s="243"/>
      <c r="C99" s="243"/>
    </row>
    <row r="100" spans="1:3" ht="20.100000000000001" customHeight="1">
      <c r="A100" s="242"/>
      <c r="B100" s="243"/>
      <c r="C100" s="243"/>
    </row>
  </sheetData>
  <sheetProtection sheet="1" selectLockedCells="1"/>
  <phoneticPr fontId="3"/>
  <dataValidations count="1">
    <dataValidation type="list" allowBlank="1" showInputMessage="1" showErrorMessage="1" sqref="A1" xr:uid="{2ADCC010-C513-4B13-B608-81290871DD4C}">
      <formula1>$F$1:$F$9</formula1>
    </dataValidation>
  </dataValidations>
  <printOptions horizontalCentered="1"/>
  <pageMargins left="0.59055118110236227" right="0.59055118110236227" top="0.59055118110236227" bottom="0.59055118110236227" header="0.31496062992125984" footer="0.19685039370078741"/>
  <pageSetup paperSize="9" orientation="portrait" verticalDpi="0" r:id="rId1"/>
  <headerFooter>
    <oddFooter>&amp;P ページ</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B6598-B570-4B36-8672-28D0E73A2289}">
  <sheetPr>
    <tabColor rgb="FFFF0000"/>
  </sheetPr>
  <dimension ref="A1:X91"/>
  <sheetViews>
    <sheetView zoomScaleNormal="100" workbookViewId="0">
      <selection activeCell="C4" sqref="C4:D4"/>
    </sheetView>
  </sheetViews>
  <sheetFormatPr defaultRowHeight="20.100000000000001" customHeight="1"/>
  <cols>
    <col min="1" max="1" width="4.5" style="75" customWidth="1"/>
    <col min="2" max="2" width="17" style="75" customWidth="1"/>
    <col min="3" max="4" width="10.625" style="75" customWidth="1"/>
    <col min="5" max="5" width="5.625" style="75" customWidth="1"/>
    <col min="6" max="6" width="3.625" style="75" customWidth="1"/>
    <col min="7" max="7" width="2.625" style="75" customWidth="1"/>
    <col min="8" max="8" width="3.625" style="75" customWidth="1"/>
    <col min="9" max="11" width="10.625" style="75" customWidth="1"/>
    <col min="12" max="12" width="6.75" style="75" customWidth="1"/>
    <col min="13" max="13" width="10.625" style="75" customWidth="1"/>
    <col min="14" max="16" width="11.625" style="75" customWidth="1"/>
    <col min="17" max="17" width="10.625" style="75" customWidth="1"/>
    <col min="18" max="20" width="11.625" style="75" customWidth="1"/>
    <col min="21" max="21" width="10.625" style="75" customWidth="1"/>
    <col min="22" max="22" width="9" style="76" hidden="1" customWidth="1"/>
    <col min="23" max="23" width="9" style="208" hidden="1" customWidth="1"/>
    <col min="24" max="24" width="10" style="76" hidden="1" customWidth="1"/>
    <col min="25" max="16384" width="9" style="75"/>
  </cols>
  <sheetData>
    <row r="1" spans="1:24" ht="30" customHeight="1">
      <c r="A1" s="206" t="s">
        <v>342</v>
      </c>
      <c r="B1" s="207"/>
    </row>
    <row r="2" spans="1:24" ht="30" customHeight="1">
      <c r="B2" s="209" t="s">
        <v>315</v>
      </c>
      <c r="C2" s="205">
        <v>2026</v>
      </c>
      <c r="M2" s="204"/>
      <c r="N2" s="75" t="s">
        <v>457</v>
      </c>
      <c r="V2" s="76">
        <v>0</v>
      </c>
      <c r="W2" s="208" t="s">
        <v>323</v>
      </c>
      <c r="X2" s="76" t="s">
        <v>351</v>
      </c>
    </row>
    <row r="3" spans="1:24" ht="30" customHeight="1">
      <c r="B3" s="210" t="s">
        <v>312</v>
      </c>
      <c r="C3" s="388" t="s">
        <v>50</v>
      </c>
      <c r="D3" s="388"/>
      <c r="E3" s="388"/>
      <c r="F3" s="360" t="s">
        <v>364</v>
      </c>
      <c r="G3" s="360"/>
      <c r="H3" s="360"/>
      <c r="I3" s="204">
        <v>27031</v>
      </c>
      <c r="V3" s="76">
        <v>1</v>
      </c>
      <c r="W3" s="208" t="s">
        <v>324</v>
      </c>
      <c r="X3" s="76" t="s">
        <v>352</v>
      </c>
    </row>
    <row r="4" spans="1:24" ht="30" customHeight="1">
      <c r="B4" s="210" t="s">
        <v>313</v>
      </c>
      <c r="C4" s="394" t="s">
        <v>51</v>
      </c>
      <c r="D4" s="394"/>
      <c r="E4" s="211"/>
      <c r="M4" s="212"/>
      <c r="N4" s="75" t="s">
        <v>453</v>
      </c>
      <c r="V4" s="76">
        <v>2</v>
      </c>
      <c r="W4" s="208" t="s">
        <v>325</v>
      </c>
      <c r="X4" s="76" t="s">
        <v>353</v>
      </c>
    </row>
    <row r="5" spans="1:24" ht="30" customHeight="1">
      <c r="B5" s="118" t="s">
        <v>319</v>
      </c>
      <c r="C5" s="314" t="s">
        <v>242</v>
      </c>
      <c r="D5" s="315" t="s">
        <v>337</v>
      </c>
      <c r="E5" s="389" t="s">
        <v>338</v>
      </c>
      <c r="F5" s="389"/>
      <c r="G5" s="390"/>
      <c r="V5" s="76">
        <v>3</v>
      </c>
      <c r="W5" s="208" t="s">
        <v>377</v>
      </c>
      <c r="X5" s="76" t="s">
        <v>354</v>
      </c>
    </row>
    <row r="6" spans="1:24" ht="30" customHeight="1">
      <c r="M6" s="214"/>
      <c r="N6" s="75" t="s">
        <v>516</v>
      </c>
      <c r="V6" s="76">
        <v>4</v>
      </c>
      <c r="W6" s="208" t="s">
        <v>378</v>
      </c>
      <c r="X6" s="76" t="s">
        <v>355</v>
      </c>
    </row>
    <row r="7" spans="1:24" ht="30" customHeight="1">
      <c r="A7" s="206" t="s">
        <v>434</v>
      </c>
      <c r="B7" s="207"/>
      <c r="V7" s="76">
        <v>5</v>
      </c>
      <c r="W7" s="208" t="s">
        <v>379</v>
      </c>
      <c r="X7" s="76" t="s">
        <v>356</v>
      </c>
    </row>
    <row r="8" spans="1:24" ht="30" customHeight="1">
      <c r="B8" s="213" t="s">
        <v>314</v>
      </c>
      <c r="C8" s="393"/>
      <c r="D8" s="393"/>
      <c r="M8" s="273"/>
      <c r="N8" s="75" t="s">
        <v>515</v>
      </c>
      <c r="V8" s="76">
        <v>6</v>
      </c>
      <c r="W8" s="208" t="s">
        <v>380</v>
      </c>
      <c r="X8" s="76" t="s">
        <v>357</v>
      </c>
    </row>
    <row r="9" spans="1:24" ht="20.100000000000001" customHeight="1">
      <c r="V9" s="76">
        <v>7</v>
      </c>
      <c r="W9" s="208" t="s">
        <v>381</v>
      </c>
      <c r="X9" s="76" t="s">
        <v>358</v>
      </c>
    </row>
    <row r="10" spans="1:24" ht="18" customHeight="1">
      <c r="B10" s="374" t="s">
        <v>321</v>
      </c>
      <c r="C10" s="215" t="s">
        <v>316</v>
      </c>
      <c r="D10" s="216" t="s">
        <v>317</v>
      </c>
      <c r="E10" s="356" t="s">
        <v>318</v>
      </c>
      <c r="F10" s="356"/>
      <c r="G10" s="356"/>
      <c r="H10" s="356"/>
      <c r="I10" s="356"/>
      <c r="V10" s="76">
        <v>8</v>
      </c>
      <c r="W10" s="208" t="s">
        <v>326</v>
      </c>
      <c r="X10" s="76" t="s">
        <v>359</v>
      </c>
    </row>
    <row r="11" spans="1:24" ht="30" customHeight="1">
      <c r="B11" s="374"/>
      <c r="C11" s="299"/>
      <c r="D11" s="300"/>
      <c r="E11" s="400"/>
      <c r="F11" s="400"/>
      <c r="G11" s="400"/>
      <c r="H11" s="400"/>
      <c r="I11" s="401"/>
      <c r="M11" s="272"/>
      <c r="N11" s="75" t="s">
        <v>514</v>
      </c>
      <c r="V11" s="76">
        <v>9</v>
      </c>
      <c r="W11" s="208" t="s">
        <v>382</v>
      </c>
      <c r="X11" s="76" t="s">
        <v>360</v>
      </c>
    </row>
    <row r="12" spans="1:24" ht="30" customHeight="1">
      <c r="B12" s="118" t="s">
        <v>320</v>
      </c>
      <c r="C12" s="297"/>
      <c r="D12" s="298"/>
      <c r="E12" s="397"/>
      <c r="F12" s="397"/>
      <c r="G12" s="398"/>
      <c r="V12" s="76">
        <v>10</v>
      </c>
      <c r="W12" s="208" t="s">
        <v>383</v>
      </c>
      <c r="X12" s="76" t="s">
        <v>361</v>
      </c>
    </row>
    <row r="13" spans="1:24" ht="20.100000000000001" customHeight="1">
      <c r="V13" s="76">
        <v>11</v>
      </c>
      <c r="W13" s="208" t="s">
        <v>384</v>
      </c>
      <c r="X13" s="76" t="s">
        <v>362</v>
      </c>
    </row>
    <row r="14" spans="1:24" ht="18" customHeight="1">
      <c r="B14" s="374" t="s">
        <v>322</v>
      </c>
      <c r="C14" s="391" t="s">
        <v>329</v>
      </c>
      <c r="D14" s="392"/>
      <c r="E14" s="217" t="s">
        <v>328</v>
      </c>
      <c r="F14" s="399" t="s">
        <v>330</v>
      </c>
      <c r="G14" s="399"/>
      <c r="H14" s="399"/>
      <c r="I14" s="218" t="s">
        <v>327</v>
      </c>
      <c r="V14" s="76">
        <v>12</v>
      </c>
      <c r="W14" s="208" t="s">
        <v>385</v>
      </c>
    </row>
    <row r="15" spans="1:24" ht="30" customHeight="1">
      <c r="B15" s="374"/>
      <c r="C15" s="395"/>
      <c r="D15" s="396"/>
      <c r="E15" s="219" t="str">
        <f>IF(C15="","",TEXT(C15,"aaa"))</f>
        <v/>
      </c>
      <c r="F15" s="132"/>
      <c r="G15" s="220" t="s">
        <v>447</v>
      </c>
      <c r="H15" s="133"/>
      <c r="I15" s="131"/>
      <c r="V15" s="76">
        <v>13</v>
      </c>
      <c r="W15" s="208" t="s">
        <v>386</v>
      </c>
      <c r="X15" s="76" t="str">
        <f>IF(F15="","午前・午後",IF(AND(F15&gt;=0,F15&lt;12),"午　前","午　後"))</f>
        <v>午前・午後</v>
      </c>
    </row>
    <row r="16" spans="1:24" ht="30" customHeight="1">
      <c r="B16" s="118" t="s">
        <v>332</v>
      </c>
      <c r="C16" s="134"/>
      <c r="V16" s="76">
        <v>14</v>
      </c>
      <c r="W16" s="208" t="s">
        <v>387</v>
      </c>
      <c r="X16" s="76">
        <f>F15-12</f>
        <v>-12</v>
      </c>
    </row>
    <row r="17" spans="1:23" ht="30" customHeight="1">
      <c r="B17" s="213" t="s">
        <v>331</v>
      </c>
      <c r="C17" s="366" t="str">
        <f>IF(C16="","",VLOOKUP(C16,単位こども会・校区Ｍ!$A$3:$C$101,3,FALSE))</f>
        <v/>
      </c>
      <c r="D17" s="366"/>
      <c r="E17" s="366"/>
      <c r="F17" s="366"/>
      <c r="G17" s="366"/>
      <c r="H17" s="366"/>
      <c r="I17" s="366"/>
      <c r="K17" s="377" t="s">
        <v>571</v>
      </c>
      <c r="L17" s="377"/>
      <c r="M17" s="377"/>
      <c r="N17" s="377"/>
      <c r="O17" s="377"/>
      <c r="P17" s="377"/>
      <c r="V17" s="76">
        <v>15</v>
      </c>
      <c r="W17" s="208" t="s">
        <v>388</v>
      </c>
    </row>
    <row r="18" spans="1:23" ht="30" customHeight="1">
      <c r="B18" s="118" t="s">
        <v>336</v>
      </c>
      <c r="C18" s="366" t="str">
        <f>IF(C16="","",VLOOKUP(C16,単位こども会・校区Ｍ!$A$3:$C$101,2,FALSE))</f>
        <v/>
      </c>
      <c r="D18" s="366"/>
      <c r="E18" s="366"/>
      <c r="F18" s="366"/>
      <c r="G18" s="366"/>
      <c r="H18" s="366"/>
      <c r="I18" s="367"/>
      <c r="K18" s="377"/>
      <c r="L18" s="377"/>
      <c r="M18" s="377"/>
      <c r="N18" s="377"/>
      <c r="O18" s="377"/>
      <c r="P18" s="377"/>
      <c r="V18" s="76">
        <v>16</v>
      </c>
      <c r="W18" s="208" t="s">
        <v>389</v>
      </c>
    </row>
    <row r="19" spans="1:23" ht="18" customHeight="1">
      <c r="B19" s="374" t="s">
        <v>339</v>
      </c>
      <c r="C19" s="215" t="s">
        <v>316</v>
      </c>
      <c r="D19" s="216" t="s">
        <v>317</v>
      </c>
      <c r="E19" s="356" t="s">
        <v>340</v>
      </c>
      <c r="F19" s="356"/>
      <c r="G19" s="356"/>
      <c r="H19" s="356"/>
      <c r="I19" s="118" t="s">
        <v>82</v>
      </c>
      <c r="J19" s="118" t="s">
        <v>23</v>
      </c>
      <c r="K19" s="118" t="s">
        <v>341</v>
      </c>
      <c r="V19" s="76">
        <v>17</v>
      </c>
      <c r="W19" s="208" t="s">
        <v>390</v>
      </c>
    </row>
    <row r="20" spans="1:23" ht="30" customHeight="1">
      <c r="B20" s="374"/>
      <c r="C20" s="299"/>
      <c r="D20" s="300"/>
      <c r="E20" s="400"/>
      <c r="F20" s="400"/>
      <c r="G20" s="400"/>
      <c r="H20" s="400"/>
      <c r="I20" s="134"/>
      <c r="J20" s="134"/>
      <c r="K20" s="131"/>
      <c r="V20" s="76">
        <v>18</v>
      </c>
      <c r="W20" s="208" t="s">
        <v>391</v>
      </c>
    </row>
    <row r="21" spans="1:23" ht="30" customHeight="1">
      <c r="B21" s="213" t="s">
        <v>87</v>
      </c>
      <c r="C21" s="378"/>
      <c r="D21" s="379"/>
      <c r="E21" s="379"/>
      <c r="F21" s="379"/>
      <c r="G21" s="379"/>
      <c r="H21" s="379"/>
      <c r="I21" s="380"/>
      <c r="J21" s="221" t="s">
        <v>456</v>
      </c>
      <c r="K21" s="274"/>
      <c r="V21" s="76">
        <v>19</v>
      </c>
      <c r="W21" s="208" t="s">
        <v>392</v>
      </c>
    </row>
    <row r="22" spans="1:23" ht="30" customHeight="1">
      <c r="B22" s="213" t="s">
        <v>90</v>
      </c>
      <c r="C22" s="382"/>
      <c r="D22" s="382"/>
      <c r="E22" s="382"/>
      <c r="F22" s="382"/>
      <c r="G22" s="382"/>
      <c r="H22" s="382"/>
      <c r="I22" s="382"/>
      <c r="J22" s="382"/>
      <c r="K22" s="382"/>
      <c r="V22" s="76">
        <v>20</v>
      </c>
      <c r="W22" s="208" t="s">
        <v>393</v>
      </c>
    </row>
    <row r="23" spans="1:23" ht="30" customHeight="1">
      <c r="B23" s="381" t="s">
        <v>367</v>
      </c>
      <c r="C23" s="348"/>
      <c r="D23" s="348"/>
      <c r="E23" s="348"/>
      <c r="F23" s="348"/>
      <c r="G23" s="348"/>
      <c r="H23" s="348"/>
      <c r="I23" s="348"/>
      <c r="J23" s="348"/>
      <c r="K23" s="348"/>
      <c r="M23" s="222" t="s">
        <v>460</v>
      </c>
      <c r="V23" s="76">
        <v>21</v>
      </c>
      <c r="W23" s="208" t="s">
        <v>394</v>
      </c>
    </row>
    <row r="24" spans="1:23" ht="30" customHeight="1">
      <c r="B24" s="360"/>
      <c r="C24" s="348"/>
      <c r="D24" s="348"/>
      <c r="E24" s="348"/>
      <c r="F24" s="348"/>
      <c r="G24" s="348"/>
      <c r="H24" s="348"/>
      <c r="I24" s="348"/>
      <c r="J24" s="348"/>
      <c r="K24" s="348"/>
      <c r="L24" s="223" t="s">
        <v>461</v>
      </c>
      <c r="M24" s="342" t="s">
        <v>462</v>
      </c>
      <c r="N24" s="342"/>
      <c r="O24" s="342"/>
      <c r="P24" s="342"/>
      <c r="Q24" s="342"/>
      <c r="R24" s="342"/>
      <c r="S24" s="342"/>
      <c r="V24" s="76">
        <v>22</v>
      </c>
      <c r="W24" s="208" t="s">
        <v>395</v>
      </c>
    </row>
    <row r="25" spans="1:23" ht="30" customHeight="1">
      <c r="B25" s="381" t="s">
        <v>368</v>
      </c>
      <c r="C25" s="348"/>
      <c r="D25" s="348"/>
      <c r="E25" s="348"/>
      <c r="F25" s="348"/>
      <c r="G25" s="348"/>
      <c r="H25" s="348"/>
      <c r="I25" s="348"/>
      <c r="J25" s="348"/>
      <c r="K25" s="348"/>
      <c r="V25" s="76">
        <v>23</v>
      </c>
      <c r="W25" s="208" t="s">
        <v>396</v>
      </c>
    </row>
    <row r="26" spans="1:23" ht="30" customHeight="1">
      <c r="B26" s="360"/>
      <c r="C26" s="348"/>
      <c r="D26" s="348"/>
      <c r="E26" s="348"/>
      <c r="F26" s="348"/>
      <c r="G26" s="348"/>
      <c r="H26" s="348"/>
      <c r="I26" s="348"/>
      <c r="J26" s="348"/>
      <c r="K26" s="348"/>
      <c r="L26" s="223" t="s">
        <v>461</v>
      </c>
      <c r="M26" s="342" t="s">
        <v>463</v>
      </c>
      <c r="N26" s="342"/>
      <c r="O26" s="342"/>
      <c r="P26" s="342"/>
      <c r="Q26" s="342"/>
      <c r="R26" s="342"/>
      <c r="S26" s="342"/>
      <c r="W26" s="208" t="s">
        <v>397</v>
      </c>
    </row>
    <row r="27" spans="1:23" ht="30" customHeight="1">
      <c r="B27" s="381" t="s">
        <v>369</v>
      </c>
      <c r="C27" s="348"/>
      <c r="D27" s="348"/>
      <c r="E27" s="348"/>
      <c r="F27" s="348"/>
      <c r="G27" s="348"/>
      <c r="H27" s="348"/>
      <c r="I27" s="348"/>
      <c r="J27" s="348"/>
      <c r="K27" s="348"/>
      <c r="W27" s="208" t="s">
        <v>398</v>
      </c>
    </row>
    <row r="28" spans="1:23" ht="30" customHeight="1">
      <c r="B28" s="360"/>
      <c r="C28" s="348"/>
      <c r="D28" s="348"/>
      <c r="E28" s="348"/>
      <c r="F28" s="348"/>
      <c r="G28" s="348"/>
      <c r="H28" s="348"/>
      <c r="I28" s="348"/>
      <c r="J28" s="348"/>
      <c r="K28" s="348"/>
      <c r="L28" s="223" t="s">
        <v>461</v>
      </c>
      <c r="M28" s="342" t="s">
        <v>464</v>
      </c>
      <c r="N28" s="342"/>
      <c r="O28" s="342"/>
      <c r="P28" s="342"/>
      <c r="Q28" s="342"/>
      <c r="R28" s="342"/>
      <c r="S28" s="342"/>
      <c r="W28" s="208" t="s">
        <v>399</v>
      </c>
    </row>
    <row r="29" spans="1:23" ht="18" customHeight="1">
      <c r="W29" s="208" t="s">
        <v>400</v>
      </c>
    </row>
    <row r="30" spans="1:23" ht="30" customHeight="1">
      <c r="A30" s="206" t="s">
        <v>343</v>
      </c>
      <c r="B30" s="207"/>
      <c r="W30" s="208" t="s">
        <v>401</v>
      </c>
    </row>
    <row r="31" spans="1:23" ht="30" customHeight="1">
      <c r="B31" s="213" t="s">
        <v>344</v>
      </c>
      <c r="C31" s="373"/>
      <c r="D31" s="373"/>
      <c r="G31" s="374" t="s">
        <v>450</v>
      </c>
      <c r="H31" s="374"/>
      <c r="I31" s="374"/>
      <c r="J31" s="373"/>
      <c r="K31" s="373"/>
      <c r="L31" s="223" t="s">
        <v>461</v>
      </c>
      <c r="M31" s="343" t="s">
        <v>465</v>
      </c>
      <c r="N31" s="343"/>
      <c r="O31" s="343"/>
      <c r="P31" s="343"/>
      <c r="Q31" s="343"/>
      <c r="R31" s="343"/>
      <c r="S31" s="343"/>
      <c r="W31" s="208" t="s">
        <v>402</v>
      </c>
    </row>
    <row r="32" spans="1:23" ht="18" customHeight="1">
      <c r="M32" s="343"/>
      <c r="N32" s="343"/>
      <c r="O32" s="343"/>
      <c r="P32" s="343"/>
      <c r="Q32" s="343"/>
      <c r="R32" s="343"/>
      <c r="S32" s="343"/>
      <c r="W32" s="208" t="s">
        <v>403</v>
      </c>
    </row>
    <row r="33" spans="1:23" ht="39.950000000000003" customHeight="1">
      <c r="A33" s="316"/>
      <c r="B33" s="375" t="s">
        <v>458</v>
      </c>
      <c r="C33" s="376"/>
      <c r="D33" s="376"/>
      <c r="E33" s="376"/>
      <c r="F33" s="376"/>
      <c r="G33" s="376"/>
      <c r="H33" s="376"/>
      <c r="I33" s="376"/>
      <c r="J33" s="376"/>
      <c r="K33" s="376"/>
      <c r="L33" s="223" t="s">
        <v>461</v>
      </c>
      <c r="M33" s="75" t="s">
        <v>466</v>
      </c>
      <c r="W33" s="208" t="s">
        <v>404</v>
      </c>
    </row>
    <row r="34" spans="1:23" ht="18" customHeight="1">
      <c r="A34" s="224"/>
      <c r="B34" s="225"/>
      <c r="C34" s="215" t="s">
        <v>316</v>
      </c>
      <c r="D34" s="216" t="s">
        <v>317</v>
      </c>
      <c r="E34" s="226"/>
      <c r="F34" s="227"/>
      <c r="G34" s="227"/>
      <c r="H34" s="227"/>
      <c r="I34" s="215" t="s">
        <v>316</v>
      </c>
      <c r="J34" s="216" t="s">
        <v>317</v>
      </c>
      <c r="V34" s="75"/>
      <c r="W34" s="208" t="s">
        <v>405</v>
      </c>
    </row>
    <row r="35" spans="1:23" ht="24.95" customHeight="1">
      <c r="A35" s="368" t="s">
        <v>345</v>
      </c>
      <c r="B35" s="228" t="s">
        <v>5</v>
      </c>
      <c r="C35" s="301"/>
      <c r="D35" s="302"/>
      <c r="E35" s="226"/>
      <c r="F35" s="227"/>
      <c r="G35" s="227"/>
      <c r="H35" s="227"/>
      <c r="I35" s="229" t="str">
        <f>IF($A$33="","",IF($C$42="","",$C$42))</f>
        <v/>
      </c>
      <c r="J35" s="230" t="str">
        <f>IF($A$33="","",IF($D$42="","",$D$42))</f>
        <v/>
      </c>
      <c r="V35" s="75"/>
      <c r="W35" s="208" t="s">
        <v>406</v>
      </c>
    </row>
    <row r="36" spans="1:23" ht="30" customHeight="1">
      <c r="A36" s="368"/>
      <c r="B36" s="231" t="s">
        <v>153</v>
      </c>
      <c r="C36" s="303"/>
      <c r="D36" s="304"/>
      <c r="E36" s="226"/>
      <c r="F36" s="227"/>
      <c r="G36" s="227"/>
      <c r="H36" s="227"/>
      <c r="I36" s="232" t="str">
        <f>IF($A$33="","",IF($C$20="","",$C$20))</f>
        <v/>
      </c>
      <c r="J36" s="233" t="str">
        <f>IF($A$33="","",IF($D$20="","",$D$20))</f>
        <v/>
      </c>
      <c r="V36" s="75"/>
      <c r="W36" s="208" t="s">
        <v>407</v>
      </c>
    </row>
    <row r="37" spans="1:23" ht="20.100000000000001" customHeight="1">
      <c r="A37" s="368"/>
      <c r="B37" s="234" t="s">
        <v>350</v>
      </c>
      <c r="C37" s="305"/>
      <c r="D37" s="306"/>
      <c r="W37" s="208" t="s">
        <v>408</v>
      </c>
    </row>
    <row r="38" spans="1:23" ht="30" customHeight="1">
      <c r="A38" s="368"/>
      <c r="B38" s="235" t="s">
        <v>154</v>
      </c>
      <c r="C38" s="369"/>
      <c r="D38" s="369"/>
      <c r="E38" s="359"/>
      <c r="F38" s="359"/>
      <c r="G38" s="359"/>
      <c r="H38" s="359"/>
      <c r="I38" s="359"/>
      <c r="J38" s="359"/>
      <c r="K38" s="359"/>
      <c r="V38" s="75"/>
      <c r="W38" s="208" t="s">
        <v>409</v>
      </c>
    </row>
    <row r="39" spans="1:23" ht="30" customHeight="1">
      <c r="A39" s="368"/>
      <c r="B39" s="213" t="s">
        <v>363</v>
      </c>
      <c r="C39" s="307"/>
      <c r="D39" s="308"/>
      <c r="E39" s="370"/>
      <c r="F39" s="370"/>
      <c r="G39" s="371"/>
      <c r="W39" s="208" t="s">
        <v>410</v>
      </c>
    </row>
    <row r="40" spans="1:23" ht="20.100000000000001" customHeight="1">
      <c r="W40" s="208" t="s">
        <v>411</v>
      </c>
    </row>
    <row r="41" spans="1:23" ht="18" customHeight="1">
      <c r="A41" s="224"/>
      <c r="B41" s="225"/>
      <c r="C41" s="215" t="s">
        <v>316</v>
      </c>
      <c r="D41" s="216" t="s">
        <v>317</v>
      </c>
      <c r="V41" s="75"/>
      <c r="W41" s="208" t="s">
        <v>412</v>
      </c>
    </row>
    <row r="42" spans="1:23" ht="24.95" customHeight="1">
      <c r="A42" s="368" t="s">
        <v>9</v>
      </c>
      <c r="B42" s="228" t="s">
        <v>5</v>
      </c>
      <c r="C42" s="309"/>
      <c r="D42" s="302"/>
      <c r="E42" s="356" t="s">
        <v>17</v>
      </c>
      <c r="F42" s="356"/>
      <c r="G42" s="356"/>
      <c r="H42" s="356"/>
      <c r="I42" s="118" t="s">
        <v>82</v>
      </c>
      <c r="J42" s="118" t="s">
        <v>23</v>
      </c>
      <c r="K42" s="118" t="s">
        <v>341</v>
      </c>
      <c r="V42" s="75"/>
      <c r="W42" s="208" t="s">
        <v>413</v>
      </c>
    </row>
    <row r="43" spans="1:23" ht="30" customHeight="1">
      <c r="A43" s="368"/>
      <c r="B43" s="231" t="s">
        <v>153</v>
      </c>
      <c r="C43" s="232" t="str">
        <f>IF($C$20="","",$C$20)</f>
        <v/>
      </c>
      <c r="D43" s="233" t="str">
        <f>IF($D$20="","",$D$20)</f>
        <v/>
      </c>
      <c r="E43" s="373"/>
      <c r="F43" s="373"/>
      <c r="G43" s="373"/>
      <c r="H43" s="373"/>
      <c r="I43" s="118" t="str">
        <f>IF($I$20="","",$I$20)</f>
        <v/>
      </c>
      <c r="J43" s="118" t="str">
        <f>IF($J$20="","",$J$20)</f>
        <v/>
      </c>
      <c r="K43" s="118" t="str">
        <f>IF($K$20="","",$K$20)</f>
        <v/>
      </c>
      <c r="V43" s="75"/>
      <c r="W43" s="208" t="s">
        <v>414</v>
      </c>
    </row>
    <row r="44" spans="1:23" ht="20.100000000000001" customHeight="1">
      <c r="A44" s="368"/>
      <c r="B44" s="372" t="s">
        <v>365</v>
      </c>
      <c r="C44" s="372"/>
      <c r="D44" s="372"/>
      <c r="E44" s="372"/>
      <c r="F44" s="372"/>
      <c r="G44" s="372"/>
      <c r="H44" s="372"/>
      <c r="I44" s="372"/>
      <c r="J44" s="372"/>
      <c r="K44" s="372"/>
      <c r="V44" s="75"/>
      <c r="W44" s="208" t="s">
        <v>415</v>
      </c>
    </row>
    <row r="45" spans="1:23" ht="20.100000000000001" customHeight="1">
      <c r="A45" s="368"/>
      <c r="B45" s="236" t="s">
        <v>350</v>
      </c>
      <c r="C45" s="305"/>
      <c r="D45" s="306"/>
      <c r="W45" s="208" t="s">
        <v>416</v>
      </c>
    </row>
    <row r="46" spans="1:23" ht="30" customHeight="1">
      <c r="A46" s="368"/>
      <c r="B46" s="235" t="s">
        <v>154</v>
      </c>
      <c r="C46" s="369"/>
      <c r="D46" s="369"/>
      <c r="E46" s="359"/>
      <c r="F46" s="359"/>
      <c r="G46" s="359"/>
      <c r="H46" s="359"/>
      <c r="I46" s="359"/>
      <c r="J46" s="359"/>
      <c r="K46" s="359"/>
      <c r="V46" s="75"/>
      <c r="W46" s="208" t="s">
        <v>417</v>
      </c>
    </row>
    <row r="47" spans="1:23" ht="30" customHeight="1">
      <c r="A47" s="368"/>
      <c r="B47" s="213" t="s">
        <v>363</v>
      </c>
      <c r="C47" s="307"/>
      <c r="D47" s="308"/>
      <c r="E47" s="370"/>
      <c r="F47" s="370"/>
      <c r="G47" s="371"/>
      <c r="W47" s="208" t="s">
        <v>418</v>
      </c>
    </row>
    <row r="48" spans="1:23" ht="39.950000000000003" customHeight="1">
      <c r="A48" s="277" t="s">
        <v>454</v>
      </c>
      <c r="B48" s="364" t="s">
        <v>455</v>
      </c>
      <c r="C48" s="364"/>
      <c r="D48" s="364"/>
      <c r="E48" s="364"/>
      <c r="F48" s="364"/>
      <c r="G48" s="364"/>
      <c r="H48" s="364"/>
      <c r="I48" s="364"/>
      <c r="J48" s="364"/>
      <c r="K48" s="364"/>
      <c r="W48" s="208" t="s">
        <v>419</v>
      </c>
    </row>
    <row r="49" spans="1:23" ht="30" customHeight="1">
      <c r="A49" s="374" t="s">
        <v>449</v>
      </c>
      <c r="B49" s="374"/>
      <c r="C49" s="383"/>
      <c r="D49" s="383"/>
      <c r="W49" s="208" t="s">
        <v>420</v>
      </c>
    </row>
    <row r="50" spans="1:23" ht="18" customHeight="1">
      <c r="A50" s="360" t="s">
        <v>99</v>
      </c>
      <c r="B50" s="360"/>
      <c r="C50" s="215" t="s">
        <v>316</v>
      </c>
      <c r="D50" s="216" t="s">
        <v>317</v>
      </c>
      <c r="E50" s="354" t="s">
        <v>448</v>
      </c>
      <c r="F50" s="387"/>
      <c r="G50" s="387"/>
      <c r="H50" s="387"/>
      <c r="I50" s="387"/>
      <c r="J50" s="387"/>
      <c r="K50" s="355"/>
      <c r="W50" s="208" t="s">
        <v>421</v>
      </c>
    </row>
    <row r="51" spans="1:23" ht="30" customHeight="1">
      <c r="A51" s="360"/>
      <c r="B51" s="360"/>
      <c r="C51" s="310"/>
      <c r="D51" s="311"/>
      <c r="E51" s="384"/>
      <c r="F51" s="385"/>
      <c r="G51" s="385"/>
      <c r="H51" s="385"/>
      <c r="I51" s="385"/>
      <c r="J51" s="385"/>
      <c r="K51" s="386"/>
      <c r="W51" s="208" t="s">
        <v>422</v>
      </c>
    </row>
    <row r="52" spans="1:23" ht="20.100000000000001" customHeight="1">
      <c r="W52" s="208" t="s">
        <v>423</v>
      </c>
    </row>
    <row r="53" spans="1:23" ht="18" customHeight="1">
      <c r="A53" s="374" t="s">
        <v>85</v>
      </c>
      <c r="B53" s="374"/>
      <c r="C53" s="215" t="s">
        <v>316</v>
      </c>
      <c r="D53" s="216" t="s">
        <v>317</v>
      </c>
      <c r="E53" s="118" t="s">
        <v>82</v>
      </c>
      <c r="F53" s="354" t="s">
        <v>23</v>
      </c>
      <c r="G53" s="355"/>
      <c r="H53" s="356" t="s">
        <v>433</v>
      </c>
      <c r="I53" s="356"/>
      <c r="J53" s="356"/>
      <c r="K53" s="356"/>
      <c r="W53" s="208" t="s">
        <v>424</v>
      </c>
    </row>
    <row r="54" spans="1:23" ht="30" customHeight="1">
      <c r="A54" s="374"/>
      <c r="B54" s="374"/>
      <c r="C54" s="312"/>
      <c r="D54" s="313"/>
      <c r="E54" s="203"/>
      <c r="F54" s="357"/>
      <c r="G54" s="358"/>
      <c r="H54" s="359"/>
      <c r="I54" s="359"/>
      <c r="J54" s="359"/>
      <c r="K54" s="359"/>
      <c r="W54" s="208" t="s">
        <v>425</v>
      </c>
    </row>
    <row r="55" spans="1:23" ht="20.100000000000001" customHeight="1">
      <c r="P55" s="317" t="s">
        <v>574</v>
      </c>
      <c r="W55" s="208" t="s">
        <v>426</v>
      </c>
    </row>
    <row r="56" spans="1:23" ht="20.100000000000001" customHeight="1">
      <c r="A56" s="368" t="s">
        <v>371</v>
      </c>
      <c r="B56" s="381" t="s">
        <v>375</v>
      </c>
      <c r="C56" s="360" t="s">
        <v>372</v>
      </c>
      <c r="D56" s="360"/>
      <c r="E56" s="360" t="s">
        <v>373</v>
      </c>
      <c r="F56" s="360"/>
      <c r="G56" s="360"/>
      <c r="H56" s="360"/>
      <c r="I56" s="360" t="s">
        <v>374</v>
      </c>
      <c r="J56" s="360"/>
      <c r="W56" s="208" t="s">
        <v>427</v>
      </c>
    </row>
    <row r="57" spans="1:23" ht="33.75" customHeight="1">
      <c r="A57" s="368"/>
      <c r="B57" s="360"/>
      <c r="C57" s="363"/>
      <c r="D57" s="363"/>
      <c r="E57" s="363"/>
      <c r="F57" s="363"/>
      <c r="G57" s="363"/>
      <c r="H57" s="363"/>
      <c r="I57" s="361"/>
      <c r="J57" s="361"/>
      <c r="W57" s="208" t="s">
        <v>428</v>
      </c>
    </row>
    <row r="58" spans="1:23" ht="20.100000000000001" customHeight="1">
      <c r="A58" s="368"/>
      <c r="B58" s="381" t="s">
        <v>376</v>
      </c>
      <c r="C58" s="360" t="s">
        <v>572</v>
      </c>
      <c r="D58" s="360"/>
      <c r="E58" s="360" t="s">
        <v>573</v>
      </c>
      <c r="F58" s="360"/>
      <c r="G58" s="360"/>
      <c r="H58" s="360"/>
      <c r="I58" s="360"/>
      <c r="W58" s="208" t="s">
        <v>429</v>
      </c>
    </row>
    <row r="59" spans="1:23" ht="33.75" customHeight="1">
      <c r="A59" s="368"/>
      <c r="B59" s="360"/>
      <c r="C59" s="363"/>
      <c r="D59" s="363"/>
      <c r="E59" s="361"/>
      <c r="F59" s="361"/>
      <c r="G59" s="361"/>
      <c r="H59" s="361"/>
      <c r="I59" s="361"/>
      <c r="W59" s="208" t="s">
        <v>430</v>
      </c>
    </row>
    <row r="60" spans="1:23" ht="18" customHeight="1">
      <c r="A60" s="368"/>
      <c r="B60" s="362" t="s">
        <v>43</v>
      </c>
      <c r="C60" s="362"/>
      <c r="D60" s="362"/>
      <c r="E60" s="226"/>
      <c r="F60" s="227"/>
      <c r="G60" s="227"/>
      <c r="H60" s="227"/>
      <c r="W60" s="208" t="s">
        <v>431</v>
      </c>
    </row>
    <row r="61" spans="1:23" ht="24.95" customHeight="1">
      <c r="A61" s="368"/>
      <c r="B61" s="228" t="s">
        <v>38</v>
      </c>
      <c r="C61" s="237" t="str">
        <f>IF($C$35="","",PHONETIC($C$35))</f>
        <v/>
      </c>
      <c r="D61" s="230" t="str">
        <f>IF($D$35="","",PHONETIC($D$35))</f>
        <v/>
      </c>
      <c r="E61" s="226"/>
      <c r="F61" s="227"/>
      <c r="G61" s="227"/>
      <c r="H61" s="227"/>
      <c r="W61" s="208" t="s">
        <v>432</v>
      </c>
    </row>
    <row r="62" spans="1:23" ht="30" customHeight="1">
      <c r="A62" s="368"/>
      <c r="B62" s="231" t="s">
        <v>153</v>
      </c>
      <c r="C62" s="232" t="str">
        <f>IF($C$36="","",$C$36)</f>
        <v/>
      </c>
      <c r="D62" s="233" t="str">
        <f>IF($D$36="","",$D$36)</f>
        <v/>
      </c>
      <c r="E62" s="226"/>
      <c r="F62" s="227"/>
      <c r="G62" s="227"/>
      <c r="H62" s="227"/>
    </row>
    <row r="63" spans="1:23" ht="20.100000000000001" customHeight="1">
      <c r="G63" s="227"/>
      <c r="H63" s="227"/>
    </row>
    <row r="64" spans="1:23" ht="30" customHeight="1">
      <c r="B64" s="402" t="s">
        <v>370</v>
      </c>
      <c r="C64" s="405" t="s">
        <v>435</v>
      </c>
      <c r="D64" s="406"/>
      <c r="E64" s="275"/>
      <c r="F64" s="238" t="s">
        <v>437</v>
      </c>
      <c r="G64" s="227"/>
      <c r="H64" s="227"/>
      <c r="I64" s="222" t="s">
        <v>459</v>
      </c>
    </row>
    <row r="65" spans="1:23" ht="30" customHeight="1">
      <c r="B65" s="403"/>
      <c r="C65" s="405" t="s">
        <v>436</v>
      </c>
      <c r="D65" s="407"/>
      <c r="E65" s="276"/>
      <c r="F65" s="239" t="s">
        <v>437</v>
      </c>
      <c r="G65" s="227"/>
      <c r="H65" s="227"/>
    </row>
    <row r="66" spans="1:23" ht="30" customHeight="1">
      <c r="B66" s="404"/>
      <c r="C66" s="121" t="s">
        <v>438</v>
      </c>
      <c r="D66" s="359"/>
      <c r="E66" s="359"/>
      <c r="F66" s="359"/>
      <c r="G66" s="359"/>
      <c r="H66" s="359"/>
      <c r="I66" s="359"/>
      <c r="J66" s="345" t="s">
        <v>575</v>
      </c>
      <c r="K66" s="345"/>
      <c r="L66" s="345"/>
      <c r="M66" s="345"/>
      <c r="N66" s="345"/>
      <c r="O66" s="345"/>
    </row>
    <row r="67" spans="1:23" ht="20.100000000000001" customHeight="1">
      <c r="J67" s="345"/>
      <c r="K67" s="345"/>
      <c r="L67" s="345"/>
      <c r="M67" s="345"/>
      <c r="N67" s="345"/>
      <c r="O67" s="345"/>
    </row>
    <row r="68" spans="1:23" ht="39.950000000000003" customHeight="1">
      <c r="A68" s="278"/>
      <c r="B68" s="364" t="s">
        <v>576</v>
      </c>
      <c r="C68" s="364"/>
      <c r="D68" s="364"/>
      <c r="E68" s="364"/>
      <c r="F68" s="364"/>
      <c r="G68" s="364"/>
      <c r="H68" s="364"/>
      <c r="I68" s="364"/>
      <c r="J68" s="364"/>
      <c r="K68" s="364"/>
      <c r="M68" s="344" t="s">
        <v>577</v>
      </c>
      <c r="N68" s="344"/>
      <c r="O68" s="344"/>
      <c r="P68" s="344"/>
      <c r="Q68" s="344"/>
      <c r="R68" s="344"/>
      <c r="S68" s="344"/>
      <c r="W68" s="208" t="s">
        <v>419</v>
      </c>
    </row>
    <row r="69" spans="1:23" ht="30" customHeight="1">
      <c r="B69" s="352" t="s">
        <v>95</v>
      </c>
      <c r="C69" s="365"/>
      <c r="D69" s="365"/>
      <c r="E69" s="365"/>
      <c r="F69" s="365"/>
      <c r="G69" s="365"/>
      <c r="H69" s="365"/>
      <c r="I69" s="365"/>
      <c r="J69" s="365"/>
      <c r="K69" s="365"/>
      <c r="L69" s="223" t="s">
        <v>461</v>
      </c>
      <c r="M69" s="344"/>
      <c r="N69" s="344"/>
      <c r="O69" s="344"/>
      <c r="P69" s="344"/>
      <c r="Q69" s="344"/>
      <c r="R69" s="344"/>
      <c r="S69" s="344"/>
      <c r="W69" s="208" t="s">
        <v>398</v>
      </c>
    </row>
    <row r="70" spans="1:23" ht="30" customHeight="1">
      <c r="B70" s="352"/>
      <c r="C70" s="365"/>
      <c r="D70" s="365"/>
      <c r="E70" s="365"/>
      <c r="F70" s="365"/>
      <c r="G70" s="365"/>
      <c r="H70" s="365"/>
      <c r="I70" s="365"/>
      <c r="J70" s="365"/>
      <c r="K70" s="365"/>
      <c r="L70" s="223"/>
      <c r="M70" s="344"/>
      <c r="N70" s="344"/>
      <c r="O70" s="344"/>
      <c r="P70" s="344"/>
      <c r="Q70" s="344"/>
      <c r="R70" s="344"/>
      <c r="S70" s="344"/>
      <c r="W70" s="208" t="s">
        <v>399</v>
      </c>
    </row>
    <row r="71" spans="1:23" ht="30" customHeight="1">
      <c r="A71" s="278"/>
      <c r="B71" s="271"/>
      <c r="C71" s="271"/>
      <c r="D71" s="271"/>
      <c r="E71" s="271"/>
      <c r="F71" s="271"/>
      <c r="G71" s="271"/>
      <c r="H71" s="271"/>
      <c r="I71" s="271"/>
      <c r="J71" s="271"/>
      <c r="K71" s="271"/>
    </row>
    <row r="72" spans="1:23" ht="30" customHeight="1">
      <c r="B72" s="213" t="s">
        <v>442</v>
      </c>
      <c r="C72" s="353"/>
      <c r="D72" s="353"/>
      <c r="E72" s="353"/>
      <c r="F72" s="353"/>
      <c r="G72" s="353"/>
      <c r="H72" s="353"/>
      <c r="I72" s="353"/>
    </row>
    <row r="73" spans="1:23" ht="30" customHeight="1">
      <c r="B73" s="240" t="s">
        <v>443</v>
      </c>
      <c r="C73" s="353"/>
      <c r="D73" s="353"/>
      <c r="E73" s="353"/>
      <c r="F73" s="353"/>
      <c r="G73" s="353"/>
      <c r="H73" s="353"/>
      <c r="I73" s="353"/>
    </row>
    <row r="74" spans="1:23" ht="30" customHeight="1">
      <c r="B74" s="213" t="s">
        <v>444</v>
      </c>
      <c r="C74" s="349"/>
      <c r="D74" s="350"/>
      <c r="E74" s="241" t="s">
        <v>445</v>
      </c>
      <c r="F74" s="350"/>
      <c r="G74" s="350"/>
      <c r="H74" s="350"/>
      <c r="I74" s="351"/>
    </row>
    <row r="75" spans="1:23" ht="30" customHeight="1">
      <c r="B75" s="352" t="s">
        <v>95</v>
      </c>
      <c r="C75" s="347"/>
      <c r="D75" s="347"/>
      <c r="E75" s="347"/>
      <c r="F75" s="347"/>
      <c r="G75" s="347"/>
      <c r="H75" s="347"/>
      <c r="I75" s="347"/>
      <c r="J75" s="347"/>
      <c r="K75" s="347"/>
      <c r="L75" s="223" t="s">
        <v>461</v>
      </c>
      <c r="M75" s="346" t="s">
        <v>578</v>
      </c>
      <c r="N75" s="346"/>
      <c r="O75" s="346"/>
      <c r="P75" s="346"/>
      <c r="Q75" s="346"/>
      <c r="R75" s="346"/>
      <c r="S75" s="346"/>
    </row>
    <row r="76" spans="1:23" ht="30" customHeight="1">
      <c r="B76" s="352"/>
      <c r="C76" s="347"/>
      <c r="D76" s="347"/>
      <c r="E76" s="347"/>
      <c r="F76" s="347"/>
      <c r="G76" s="347"/>
      <c r="H76" s="347"/>
      <c r="I76" s="347"/>
      <c r="J76" s="347"/>
      <c r="K76" s="347"/>
      <c r="L76" s="223"/>
      <c r="M76" s="346"/>
      <c r="N76" s="346"/>
      <c r="O76" s="346"/>
      <c r="P76" s="346"/>
      <c r="Q76" s="346"/>
      <c r="R76" s="346"/>
      <c r="S76" s="346"/>
    </row>
    <row r="77" spans="1:23" ht="30" customHeight="1">
      <c r="M77" s="346"/>
      <c r="N77" s="346"/>
      <c r="O77" s="346"/>
      <c r="P77" s="346"/>
      <c r="Q77" s="346"/>
      <c r="R77" s="346"/>
      <c r="S77" s="346"/>
    </row>
    <row r="78" spans="1:23" ht="30" customHeight="1">
      <c r="B78" s="240" t="s">
        <v>446</v>
      </c>
      <c r="C78" s="353"/>
      <c r="D78" s="353"/>
      <c r="E78" s="353"/>
      <c r="F78" s="353"/>
      <c r="G78" s="353"/>
      <c r="H78" s="353"/>
      <c r="I78" s="353"/>
    </row>
    <row r="79" spans="1:23" ht="30" customHeight="1">
      <c r="B79" s="213" t="s">
        <v>444</v>
      </c>
      <c r="C79" s="349"/>
      <c r="D79" s="350"/>
      <c r="E79" s="241" t="s">
        <v>445</v>
      </c>
      <c r="F79" s="350"/>
      <c r="G79" s="350"/>
      <c r="H79" s="350"/>
      <c r="I79" s="351"/>
    </row>
    <row r="80" spans="1:23" ht="30" customHeight="1">
      <c r="B80" s="352" t="s">
        <v>95</v>
      </c>
      <c r="C80" s="347"/>
      <c r="D80" s="347"/>
      <c r="E80" s="347"/>
      <c r="F80" s="347"/>
      <c r="G80" s="347"/>
      <c r="H80" s="347"/>
      <c r="I80" s="347"/>
      <c r="J80" s="347"/>
      <c r="K80" s="347"/>
      <c r="L80" s="223" t="s">
        <v>461</v>
      </c>
      <c r="M80" s="346" t="s">
        <v>579</v>
      </c>
      <c r="N80" s="346"/>
      <c r="O80" s="346"/>
      <c r="P80" s="346"/>
      <c r="Q80" s="346"/>
      <c r="R80" s="346"/>
      <c r="S80" s="346"/>
    </row>
    <row r="81" spans="2:19" ht="30" customHeight="1">
      <c r="B81" s="352"/>
      <c r="C81" s="347"/>
      <c r="D81" s="347"/>
      <c r="E81" s="347"/>
      <c r="F81" s="347"/>
      <c r="G81" s="347"/>
      <c r="H81" s="347"/>
      <c r="I81" s="347"/>
      <c r="J81" s="347"/>
      <c r="K81" s="347"/>
      <c r="M81" s="346"/>
      <c r="N81" s="346"/>
      <c r="O81" s="346"/>
      <c r="P81" s="346"/>
      <c r="Q81" s="346"/>
      <c r="R81" s="346"/>
      <c r="S81" s="346"/>
    </row>
    <row r="82" spans="2:19" ht="30" customHeight="1">
      <c r="M82" s="346"/>
      <c r="N82" s="346"/>
      <c r="O82" s="346"/>
      <c r="P82" s="346"/>
      <c r="Q82" s="346"/>
      <c r="R82" s="346"/>
      <c r="S82" s="346"/>
    </row>
    <row r="83" spans="2:19" ht="30" customHeight="1">
      <c r="B83" s="240" t="s">
        <v>451</v>
      </c>
      <c r="C83" s="353"/>
      <c r="D83" s="353"/>
      <c r="E83" s="353"/>
      <c r="F83" s="353"/>
      <c r="G83" s="353"/>
      <c r="H83" s="353"/>
      <c r="I83" s="353"/>
    </row>
    <row r="84" spans="2:19" ht="30" customHeight="1">
      <c r="B84" s="213" t="s">
        <v>444</v>
      </c>
      <c r="C84" s="349"/>
      <c r="D84" s="350"/>
      <c r="E84" s="241" t="s">
        <v>285</v>
      </c>
      <c r="F84" s="350"/>
      <c r="G84" s="350"/>
      <c r="H84" s="350"/>
      <c r="I84" s="351"/>
    </row>
    <row r="85" spans="2:19" ht="30" customHeight="1">
      <c r="B85" s="352" t="s">
        <v>95</v>
      </c>
      <c r="C85" s="347"/>
      <c r="D85" s="347"/>
      <c r="E85" s="347"/>
      <c r="F85" s="347"/>
      <c r="G85" s="347"/>
      <c r="H85" s="347"/>
      <c r="I85" s="347"/>
      <c r="J85" s="347"/>
      <c r="K85" s="347"/>
      <c r="L85" s="223" t="s">
        <v>461</v>
      </c>
      <c r="M85" s="340" t="s">
        <v>517</v>
      </c>
      <c r="N85" s="340"/>
      <c r="O85" s="340"/>
      <c r="P85" s="340"/>
      <c r="Q85" s="340"/>
      <c r="R85" s="340"/>
      <c r="S85" s="340"/>
    </row>
    <row r="86" spans="2:19" ht="30" customHeight="1">
      <c r="B86" s="352"/>
      <c r="C86" s="347"/>
      <c r="D86" s="347"/>
      <c r="E86" s="347"/>
      <c r="F86" s="347"/>
      <c r="G86" s="347"/>
      <c r="H86" s="347"/>
      <c r="I86" s="347"/>
      <c r="J86" s="347"/>
      <c r="K86" s="347"/>
      <c r="M86" s="341"/>
      <c r="N86" s="341"/>
      <c r="O86" s="341"/>
      <c r="P86" s="341"/>
      <c r="Q86" s="341"/>
      <c r="R86" s="341"/>
      <c r="S86" s="341"/>
    </row>
    <row r="87" spans="2:19" ht="30" customHeight="1"/>
    <row r="88" spans="2:19" ht="30" customHeight="1">
      <c r="B88" s="240" t="s">
        <v>452</v>
      </c>
      <c r="C88" s="353"/>
      <c r="D88" s="353"/>
      <c r="E88" s="353"/>
      <c r="F88" s="353"/>
      <c r="G88" s="353"/>
      <c r="H88" s="353"/>
      <c r="I88" s="353"/>
    </row>
    <row r="89" spans="2:19" ht="30" customHeight="1">
      <c r="B89" s="213" t="s">
        <v>444</v>
      </c>
      <c r="C89" s="349"/>
      <c r="D89" s="350"/>
      <c r="E89" s="241" t="s">
        <v>285</v>
      </c>
      <c r="F89" s="350"/>
      <c r="G89" s="350"/>
      <c r="H89" s="350"/>
      <c r="I89" s="351"/>
    </row>
    <row r="90" spans="2:19" ht="30" customHeight="1">
      <c r="B90" s="352" t="s">
        <v>95</v>
      </c>
      <c r="C90" s="347"/>
      <c r="D90" s="347"/>
      <c r="E90" s="347"/>
      <c r="F90" s="347"/>
      <c r="G90" s="347"/>
      <c r="H90" s="347"/>
      <c r="I90" s="347"/>
      <c r="J90" s="347"/>
      <c r="K90" s="347"/>
      <c r="L90" s="223" t="s">
        <v>461</v>
      </c>
      <c r="M90" s="340" t="s">
        <v>517</v>
      </c>
      <c r="N90" s="340"/>
      <c r="O90" s="340"/>
      <c r="P90" s="340"/>
      <c r="Q90" s="340"/>
      <c r="R90" s="340"/>
      <c r="S90" s="340"/>
    </row>
    <row r="91" spans="2:19" ht="30" customHeight="1">
      <c r="B91" s="352"/>
      <c r="C91" s="347"/>
      <c r="D91" s="347"/>
      <c r="E91" s="347"/>
      <c r="F91" s="347"/>
      <c r="G91" s="347"/>
      <c r="H91" s="347"/>
      <c r="I91" s="347"/>
      <c r="J91" s="347"/>
      <c r="K91" s="347"/>
      <c r="M91" s="341"/>
      <c r="N91" s="341"/>
      <c r="O91" s="341"/>
      <c r="P91" s="341"/>
      <c r="Q91" s="341"/>
      <c r="R91" s="341"/>
      <c r="S91" s="341"/>
    </row>
  </sheetData>
  <sheetProtection sheet="1" objects="1" scenarios="1" selectLockedCells="1"/>
  <mergeCells count="103">
    <mergeCell ref="B80:B81"/>
    <mergeCell ref="C80:K81"/>
    <mergeCell ref="B19:B20"/>
    <mergeCell ref="E19:H19"/>
    <mergeCell ref="E20:H20"/>
    <mergeCell ref="B64:B66"/>
    <mergeCell ref="B23:B24"/>
    <mergeCell ref="C31:D31"/>
    <mergeCell ref="A49:B49"/>
    <mergeCell ref="A50:B51"/>
    <mergeCell ref="A53:B54"/>
    <mergeCell ref="C64:D64"/>
    <mergeCell ref="C65:D65"/>
    <mergeCell ref="D66:I66"/>
    <mergeCell ref="A56:A62"/>
    <mergeCell ref="I56:J56"/>
    <mergeCell ref="I57:J57"/>
    <mergeCell ref="B56:B57"/>
    <mergeCell ref="B58:B59"/>
    <mergeCell ref="C58:D58"/>
    <mergeCell ref="C59:D59"/>
    <mergeCell ref="B48:K48"/>
    <mergeCell ref="B27:B28"/>
    <mergeCell ref="C27:K28"/>
    <mergeCell ref="C22:K22"/>
    <mergeCell ref="C49:D49"/>
    <mergeCell ref="E51:K51"/>
    <mergeCell ref="E50:K50"/>
    <mergeCell ref="C3:E3"/>
    <mergeCell ref="B10:B11"/>
    <mergeCell ref="E5:G5"/>
    <mergeCell ref="F3:H3"/>
    <mergeCell ref="B14:B15"/>
    <mergeCell ref="C14:D14"/>
    <mergeCell ref="C8:D8"/>
    <mergeCell ref="C4:D4"/>
    <mergeCell ref="C15:D15"/>
    <mergeCell ref="E12:G12"/>
    <mergeCell ref="F14:H14"/>
    <mergeCell ref="E10:I10"/>
    <mergeCell ref="E11:I11"/>
    <mergeCell ref="B90:B91"/>
    <mergeCell ref="F89:I89"/>
    <mergeCell ref="C89:D89"/>
    <mergeCell ref="C88:I88"/>
    <mergeCell ref="C17:I17"/>
    <mergeCell ref="C18:I18"/>
    <mergeCell ref="A35:A39"/>
    <mergeCell ref="A42:A47"/>
    <mergeCell ref="C46:K46"/>
    <mergeCell ref="E47:G47"/>
    <mergeCell ref="B44:K44"/>
    <mergeCell ref="E42:H42"/>
    <mergeCell ref="E43:H43"/>
    <mergeCell ref="C38:K38"/>
    <mergeCell ref="G31:I31"/>
    <mergeCell ref="J31:K31"/>
    <mergeCell ref="E39:G39"/>
    <mergeCell ref="B33:K33"/>
    <mergeCell ref="K17:P18"/>
    <mergeCell ref="C23:K24"/>
    <mergeCell ref="C57:D57"/>
    <mergeCell ref="C56:D56"/>
    <mergeCell ref="C21:I21"/>
    <mergeCell ref="B25:B26"/>
    <mergeCell ref="B85:B86"/>
    <mergeCell ref="C85:K86"/>
    <mergeCell ref="C83:I83"/>
    <mergeCell ref="C84:D84"/>
    <mergeCell ref="F84:I84"/>
    <mergeCell ref="F53:G53"/>
    <mergeCell ref="H53:K53"/>
    <mergeCell ref="F54:G54"/>
    <mergeCell ref="H54:K54"/>
    <mergeCell ref="E58:I58"/>
    <mergeCell ref="E59:I59"/>
    <mergeCell ref="B60:D60"/>
    <mergeCell ref="E56:H56"/>
    <mergeCell ref="E57:H57"/>
    <mergeCell ref="B75:B76"/>
    <mergeCell ref="C75:K76"/>
    <mergeCell ref="C73:I73"/>
    <mergeCell ref="C72:I72"/>
    <mergeCell ref="C74:D74"/>
    <mergeCell ref="F74:I74"/>
    <mergeCell ref="B68:K68"/>
    <mergeCell ref="B69:B70"/>
    <mergeCell ref="C69:K70"/>
    <mergeCell ref="C78:I78"/>
    <mergeCell ref="M85:S86"/>
    <mergeCell ref="M90:S91"/>
    <mergeCell ref="M24:S24"/>
    <mergeCell ref="M26:S26"/>
    <mergeCell ref="M28:S28"/>
    <mergeCell ref="M31:S32"/>
    <mergeCell ref="M68:S70"/>
    <mergeCell ref="J66:O67"/>
    <mergeCell ref="M75:S77"/>
    <mergeCell ref="M80:S82"/>
    <mergeCell ref="C90:K91"/>
    <mergeCell ref="C25:K26"/>
    <mergeCell ref="C79:D79"/>
    <mergeCell ref="F79:I79"/>
  </mergeCells>
  <phoneticPr fontId="3"/>
  <dataValidations count="9">
    <dataValidation type="list" imeMode="hiragana" allowBlank="1" showInputMessage="1" showErrorMessage="1" sqref="I20 E54" xr:uid="{C635421B-01AF-4ED7-8354-F997CE4AF585}">
      <formula1>"男,女"</formula1>
    </dataValidation>
    <dataValidation type="list" imeMode="hiragana" allowBlank="1" showInputMessage="1" sqref="K20" xr:uid="{37455871-BE3D-48D8-9A03-9580406FAE2C}">
      <formula1>$X$1:$X$13</formula1>
    </dataValidation>
    <dataValidation imeMode="halfAlpha" allowBlank="1" showInputMessage="1" showErrorMessage="1" sqref="C8:D8 C15:D15 E20:H20 C16 J43 C31:D31 F74:I74 I3 E43:H43 C2 J20 I57:J57 K21 F54:G54 E64:E65 C74:D74 C5:G5 C12:G12 C37:D37 C39:G39 C45:D45 C47:G47 C59:I59 C79:D79 F79:I79 C49:D49 J31:K31 C84:D84 F84:I84 C89:D89 F89:I89 M8 M2 M4 M11 M6" xr:uid="{6CA937A5-48ED-491A-A18A-84F3C7CA4137}"/>
    <dataValidation imeMode="on" allowBlank="1" showInputMessage="1" showErrorMessage="1" sqref="I35:J35 C61:D62 C43:D43 E79 C17:I18 J21 E74 C64:C66 E84 E89" xr:uid="{EE074D79-4AB6-4BAA-8338-B8AA716C80F9}"/>
    <dataValidation type="list" allowBlank="1" showInputMessage="1" showErrorMessage="1" sqref="A33" xr:uid="{2212856F-5CA7-494E-86AD-AFB07E985E04}">
      <formula1>"◎"</formula1>
    </dataValidation>
    <dataValidation imeMode="on" allowBlank="1" showInputMessage="1" sqref="K43" xr:uid="{93583C98-E9AA-41CF-96BE-E6C75BA92B74}"/>
    <dataValidation type="list" imeMode="fullAlpha" allowBlank="1" showInputMessage="1" sqref="F15" xr:uid="{FC412A6B-E9A3-41AA-B990-905B42896E1C}">
      <formula1>$V$1:$V$25</formula1>
    </dataValidation>
    <dataValidation type="list" imeMode="halfAlpha" allowBlank="1" showInputMessage="1" sqref="H15" xr:uid="{B37DFD2D-16D9-463D-BE51-14BAC80973EB}">
      <formula1>$W$1:$W$61</formula1>
    </dataValidation>
    <dataValidation imeMode="hiragana" allowBlank="1" showInputMessage="1" showErrorMessage="1" sqref="C3:E3 C4:D4 C11:I11 I15 C22:K28 C21:I21 C20:D20 C35:D36 C90:K91 C38:K38 C46:K46 C57:H57 D66:I66 C72:I73 C75:K76 C78:I78 C51:K51 C54:D54 H54:K54 C80:K81 C83:I83 C85:K86 C88:I88 C42:D42 C69:K70" xr:uid="{199948B6-2B8C-494A-A1E0-D46F752DFCA8}"/>
  </dataValidations>
  <pageMargins left="0" right="0" top="0.39370078740157483" bottom="0.39370078740157483" header="0.31496062992125984" footer="0.31496062992125984"/>
  <pageSetup paperSize="8" scale="80" orientation="landscape" verticalDpi="0" r:id="rId1"/>
  <rowBreaks count="2" manualBreakCount="2">
    <brk id="33" max="27" man="1"/>
    <brk id="70" max="2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8AA7D-759F-4CE1-A372-5F03A2760EDA}">
  <sheetPr>
    <tabColor rgb="FFFFFF66"/>
    <pageSetUpPr fitToPage="1"/>
  </sheetPr>
  <dimension ref="A1:AQ39"/>
  <sheetViews>
    <sheetView showGridLines="0" view="pageBreakPreview" zoomScaleNormal="85" zoomScaleSheetLayoutView="100" workbookViewId="0">
      <selection activeCell="AL31" sqref="AL31"/>
    </sheetView>
  </sheetViews>
  <sheetFormatPr defaultRowHeight="13.5"/>
  <cols>
    <col min="1" max="3" width="2.625" style="77" customWidth="1"/>
    <col min="4" max="4" width="3.625" style="77" customWidth="1"/>
    <col min="5" max="5" width="1.625" style="77" customWidth="1"/>
    <col min="6" max="36" width="2.625" style="77" customWidth="1"/>
    <col min="37" max="16384" width="9" style="77"/>
  </cols>
  <sheetData>
    <row r="1" spans="1:43" ht="18" customHeight="1">
      <c r="A1" s="518" t="s">
        <v>173</v>
      </c>
      <c r="B1" s="518"/>
      <c r="C1" s="518"/>
      <c r="D1" s="518"/>
      <c r="E1" s="518"/>
      <c r="F1" s="518"/>
      <c r="G1" s="518"/>
      <c r="H1" s="518"/>
      <c r="I1" s="518"/>
      <c r="J1" s="518"/>
      <c r="K1" s="518"/>
      <c r="L1" s="518"/>
      <c r="M1" s="518"/>
      <c r="N1" s="518"/>
      <c r="O1" s="518"/>
      <c r="P1" s="518"/>
      <c r="Q1" s="518"/>
      <c r="R1" s="518"/>
      <c r="S1" s="518"/>
      <c r="AA1" s="78"/>
      <c r="AB1" s="519" t="s">
        <v>174</v>
      </c>
      <c r="AC1" s="519"/>
      <c r="AD1" s="519"/>
      <c r="AE1" s="519"/>
      <c r="AF1" s="519"/>
      <c r="AG1" s="519"/>
      <c r="AH1" s="519"/>
      <c r="AI1" s="519"/>
    </row>
    <row r="2" spans="1:43" ht="21" customHeight="1">
      <c r="A2" s="520" t="s">
        <v>175</v>
      </c>
      <c r="B2" s="520"/>
      <c r="C2" s="520"/>
      <c r="D2" s="520"/>
      <c r="E2" s="520"/>
      <c r="F2" s="520"/>
      <c r="G2" s="520"/>
      <c r="H2" s="520"/>
      <c r="I2" s="520"/>
      <c r="J2" s="520"/>
      <c r="K2" s="520"/>
      <c r="L2" s="520"/>
      <c r="M2" s="520"/>
      <c r="N2" s="520"/>
      <c r="O2" s="520"/>
      <c r="P2" s="520"/>
      <c r="Q2" s="520"/>
      <c r="R2" s="520"/>
      <c r="AB2" s="519"/>
      <c r="AC2" s="519"/>
      <c r="AD2" s="519"/>
      <c r="AE2" s="519"/>
      <c r="AF2" s="519"/>
      <c r="AG2" s="519"/>
      <c r="AH2" s="519"/>
      <c r="AI2" s="519"/>
    </row>
    <row r="4" spans="1:43" ht="17.25">
      <c r="D4" s="79" t="s">
        <v>176</v>
      </c>
      <c r="F4" s="521" t="s">
        <v>177</v>
      </c>
      <c r="G4" s="521"/>
      <c r="H4" s="521"/>
      <c r="I4" s="521"/>
      <c r="J4" s="521"/>
      <c r="K4" s="521"/>
      <c r="L4" s="521"/>
      <c r="V4" s="80"/>
      <c r="W4" s="80"/>
      <c r="X4" s="80"/>
      <c r="Y4" s="80"/>
      <c r="Z4" s="80"/>
      <c r="AA4" s="80"/>
      <c r="AB4" s="80"/>
      <c r="AC4" s="80"/>
      <c r="AD4" s="80"/>
      <c r="AE4" s="80"/>
      <c r="AF4" s="80"/>
      <c r="AG4" s="80"/>
      <c r="AH4" s="80"/>
      <c r="AI4" s="80"/>
      <c r="AJ4" s="80"/>
      <c r="AK4" s="80"/>
      <c r="AL4" s="80"/>
      <c r="AM4" s="80"/>
      <c r="AN4" s="80"/>
      <c r="AO4" s="80"/>
      <c r="AP4" s="80"/>
      <c r="AQ4" s="80"/>
    </row>
    <row r="5" spans="1:43" ht="12" customHeight="1">
      <c r="G5" s="80"/>
      <c r="H5" s="80"/>
      <c r="I5" s="80"/>
      <c r="J5" s="80"/>
      <c r="K5" s="80"/>
      <c r="L5" s="80"/>
      <c r="M5" s="80"/>
      <c r="N5" s="522" t="s">
        <v>178</v>
      </c>
      <c r="O5" s="522"/>
      <c r="P5" s="522"/>
      <c r="Q5" s="522"/>
      <c r="R5" s="522"/>
      <c r="S5" s="522"/>
      <c r="T5" s="522"/>
      <c r="U5" s="522"/>
      <c r="V5" s="522"/>
      <c r="W5" s="522"/>
      <c r="X5" s="522"/>
      <c r="Y5" s="522"/>
      <c r="Z5" s="522"/>
      <c r="AA5" s="522"/>
      <c r="AB5" s="522"/>
      <c r="AC5" s="522"/>
    </row>
    <row r="6" spans="1:43" ht="17.25" customHeight="1">
      <c r="D6" s="79" t="s">
        <v>176</v>
      </c>
      <c r="F6" s="521" t="s">
        <v>179</v>
      </c>
      <c r="G6" s="521"/>
      <c r="H6" s="521"/>
      <c r="I6" s="521"/>
      <c r="J6" s="521"/>
      <c r="K6" s="521"/>
      <c r="L6" s="521"/>
      <c r="N6" s="522"/>
      <c r="O6" s="522"/>
      <c r="P6" s="522"/>
      <c r="Q6" s="522"/>
      <c r="R6" s="522"/>
      <c r="S6" s="522"/>
      <c r="T6" s="522"/>
      <c r="U6" s="522"/>
      <c r="V6" s="522"/>
      <c r="W6" s="522"/>
      <c r="X6" s="522"/>
      <c r="Y6" s="522"/>
      <c r="Z6" s="522"/>
      <c r="AA6" s="522"/>
      <c r="AB6" s="522"/>
      <c r="AC6" s="522"/>
    </row>
    <row r="7" spans="1:43">
      <c r="N7" s="515" t="s">
        <v>180</v>
      </c>
      <c r="O7" s="515"/>
      <c r="P7" s="515"/>
      <c r="Q7" s="515"/>
      <c r="R7" s="515"/>
      <c r="S7" s="515"/>
      <c r="T7" s="515"/>
      <c r="U7" s="515"/>
      <c r="V7" s="515"/>
    </row>
    <row r="8" spans="1:43">
      <c r="M8" s="81"/>
      <c r="N8" s="81"/>
      <c r="O8" s="81"/>
      <c r="P8" s="81"/>
      <c r="Q8" s="81"/>
      <c r="R8" s="81"/>
      <c r="S8" s="81"/>
      <c r="T8" s="81"/>
      <c r="U8" s="81"/>
    </row>
    <row r="9" spans="1:43" ht="11.25" customHeight="1">
      <c r="A9" s="82"/>
      <c r="B9" s="82"/>
      <c r="C9" s="82"/>
      <c r="D9" s="82"/>
      <c r="E9" s="82"/>
      <c r="F9" s="82"/>
      <c r="G9" s="82"/>
      <c r="H9" s="82"/>
      <c r="I9" s="82"/>
      <c r="J9" s="82"/>
      <c r="K9" s="82"/>
      <c r="L9" s="82"/>
      <c r="M9" s="82"/>
      <c r="N9" s="82"/>
      <c r="R9" s="83"/>
      <c r="S9" s="83"/>
      <c r="T9" s="83"/>
      <c r="U9" s="83"/>
      <c r="V9" s="83"/>
      <c r="W9" s="83"/>
      <c r="X9" s="83"/>
      <c r="Y9" s="83"/>
      <c r="AA9" s="83"/>
      <c r="AB9" s="83"/>
      <c r="AC9" s="83"/>
      <c r="AD9" s="83"/>
      <c r="AE9" s="83"/>
      <c r="AF9" s="83"/>
      <c r="AG9" s="83"/>
      <c r="AH9" s="83"/>
      <c r="AI9" s="83"/>
    </row>
    <row r="10" spans="1:43" ht="30" customHeight="1">
      <c r="A10" s="508" t="s">
        <v>181</v>
      </c>
      <c r="B10" s="508"/>
      <c r="C10" s="508"/>
      <c r="D10" s="508"/>
      <c r="E10" s="508"/>
      <c r="F10" s="508"/>
      <c r="G10" s="516"/>
      <c r="H10" s="516"/>
      <c r="I10" s="516"/>
      <c r="J10" s="516"/>
      <c r="K10" s="516"/>
      <c r="L10" s="84"/>
      <c r="M10" s="82"/>
      <c r="N10" s="82"/>
      <c r="R10" s="83"/>
      <c r="S10" s="83"/>
      <c r="T10" s="83"/>
      <c r="U10" s="83"/>
      <c r="V10" s="83"/>
      <c r="W10" s="83"/>
      <c r="X10" s="83"/>
      <c r="Y10" s="83"/>
      <c r="AA10" s="83"/>
      <c r="AB10" s="83"/>
      <c r="AC10" s="83"/>
      <c r="AD10" s="83"/>
      <c r="AE10" s="83"/>
      <c r="AF10" s="83"/>
      <c r="AG10" s="83"/>
      <c r="AH10" s="83"/>
      <c r="AI10" s="83"/>
    </row>
    <row r="11" spans="1:43" ht="20.45" customHeight="1">
      <c r="A11" s="82"/>
      <c r="T11" s="517" t="s">
        <v>182</v>
      </c>
      <c r="U11" s="517"/>
      <c r="V11" s="517"/>
      <c r="W11" s="517"/>
      <c r="Y11" s="427" t="s">
        <v>133</v>
      </c>
      <c r="Z11" s="427"/>
      <c r="AA11" s="426" t="str">
        <f>IF(入力!$C8="","",入力!$C$8)</f>
        <v/>
      </c>
      <c r="AB11" s="426"/>
      <c r="AC11" s="86" t="s">
        <v>116</v>
      </c>
      <c r="AD11" s="427" t="str">
        <f>IF(入力!$C$8="","",MONTH(入力!$C$8))</f>
        <v/>
      </c>
      <c r="AE11" s="427"/>
      <c r="AF11" s="86" t="s">
        <v>117</v>
      </c>
      <c r="AG11" s="427" t="str">
        <f>IF(入力!$C$8="","",DAY(入力!$C$8))</f>
        <v/>
      </c>
      <c r="AH11" s="427"/>
      <c r="AI11" s="86" t="s">
        <v>183</v>
      </c>
    </row>
    <row r="12" spans="1:43" ht="30" customHeight="1">
      <c r="A12" s="508" t="s">
        <v>184</v>
      </c>
      <c r="B12" s="508"/>
      <c r="C12" s="508"/>
      <c r="D12" s="508"/>
      <c r="E12" s="508"/>
      <c r="F12" s="508"/>
      <c r="G12" s="509"/>
      <c r="H12" s="510"/>
      <c r="I12" s="510"/>
      <c r="J12" s="510"/>
      <c r="K12" s="511"/>
      <c r="L12" s="87"/>
      <c r="M12" s="512" t="s">
        <v>185</v>
      </c>
      <c r="N12" s="513"/>
      <c r="O12" s="513"/>
      <c r="P12" s="513"/>
      <c r="Q12" s="513"/>
      <c r="R12" s="513"/>
      <c r="S12" s="513"/>
      <c r="T12" s="501" t="str">
        <f>IF(入力!$C$3="","",入力!$C$3)</f>
        <v>堺市こども会育成協議会</v>
      </c>
      <c r="U12" s="496"/>
      <c r="V12" s="496"/>
      <c r="W12" s="496"/>
      <c r="X12" s="496"/>
      <c r="Y12" s="496"/>
      <c r="Z12" s="496"/>
      <c r="AA12" s="496"/>
      <c r="AB12" s="496"/>
      <c r="AC12" s="496"/>
      <c r="AD12" s="496"/>
      <c r="AE12" s="496"/>
      <c r="AF12" s="496"/>
      <c r="AG12" s="496"/>
      <c r="AH12" s="496"/>
      <c r="AI12" s="514"/>
    </row>
    <row r="13" spans="1:43" ht="27" customHeight="1">
      <c r="A13" s="88"/>
      <c r="B13" s="88"/>
      <c r="C13" s="88"/>
      <c r="D13" s="88"/>
      <c r="E13" s="88"/>
      <c r="F13" s="88"/>
      <c r="G13" s="88"/>
      <c r="H13" s="88"/>
      <c r="I13" s="88"/>
      <c r="J13" s="88"/>
      <c r="K13" s="88"/>
      <c r="L13" s="87"/>
      <c r="M13" s="89"/>
      <c r="N13" s="504" t="s">
        <v>187</v>
      </c>
      <c r="O13" s="458"/>
      <c r="P13" s="458"/>
      <c r="Q13" s="458"/>
      <c r="R13" s="458"/>
      <c r="S13" s="458"/>
      <c r="T13" s="505" t="str">
        <f>IF(入力!$C$4="","",入力!$C$4)</f>
        <v>飛石　隆男</v>
      </c>
      <c r="U13" s="460"/>
      <c r="V13" s="460"/>
      <c r="W13" s="460"/>
      <c r="X13" s="460"/>
      <c r="Y13" s="460"/>
      <c r="Z13" s="460"/>
      <c r="AA13" s="460"/>
      <c r="AB13" s="460"/>
      <c r="AC13" s="460"/>
      <c r="AD13" s="460"/>
      <c r="AE13" s="460"/>
      <c r="AF13" s="460"/>
      <c r="AG13" s="460"/>
      <c r="AH13" s="460"/>
      <c r="AI13" s="485"/>
    </row>
    <row r="14" spans="1:43" ht="27" customHeight="1">
      <c r="A14" s="90"/>
      <c r="B14" s="90"/>
      <c r="C14" s="90"/>
      <c r="D14" s="90"/>
      <c r="E14" s="90"/>
      <c r="F14" s="90"/>
      <c r="G14" s="90"/>
      <c r="H14" s="90"/>
      <c r="I14" s="90"/>
      <c r="J14" s="90"/>
      <c r="K14" s="90"/>
      <c r="L14" s="87"/>
      <c r="M14" s="91"/>
      <c r="N14" s="504" t="s">
        <v>188</v>
      </c>
      <c r="O14" s="458"/>
      <c r="P14" s="458"/>
      <c r="Q14" s="458"/>
      <c r="R14" s="458"/>
      <c r="S14" s="458"/>
      <c r="T14" s="505"/>
      <c r="U14" s="460"/>
      <c r="V14" s="460"/>
      <c r="W14" s="460"/>
      <c r="X14" s="460"/>
      <c r="Y14" s="460"/>
      <c r="Z14" s="460"/>
      <c r="AA14" s="460"/>
      <c r="AB14" s="460"/>
      <c r="AC14" s="460"/>
      <c r="AD14" s="460"/>
      <c r="AE14" s="460"/>
      <c r="AF14" s="460"/>
      <c r="AG14" s="460"/>
      <c r="AH14" s="460"/>
      <c r="AI14" s="485"/>
    </row>
    <row r="15" spans="1:43" ht="27" customHeight="1">
      <c r="A15" s="82"/>
      <c r="B15" s="92"/>
      <c r="C15" s="92"/>
      <c r="D15" s="92"/>
      <c r="E15" s="92"/>
      <c r="F15" s="92"/>
      <c r="G15" s="93"/>
      <c r="L15" s="87"/>
      <c r="M15" s="94"/>
      <c r="N15" s="506" t="s">
        <v>189</v>
      </c>
      <c r="O15" s="474"/>
      <c r="P15" s="474"/>
      <c r="Q15" s="474"/>
      <c r="R15" s="474"/>
      <c r="S15" s="474"/>
      <c r="T15" s="507" t="str">
        <f>IF(入力!$C$5="","",CONCATENATE(入力!$C$5,"-",入力!$D$5,"-",入力!$E$5))</f>
        <v>072-228-7920</v>
      </c>
      <c r="U15" s="477"/>
      <c r="V15" s="477"/>
      <c r="W15" s="477"/>
      <c r="X15" s="477"/>
      <c r="Y15" s="477"/>
      <c r="Z15" s="477"/>
      <c r="AA15" s="477"/>
      <c r="AB15" s="477"/>
      <c r="AC15" s="477"/>
      <c r="AD15" s="477"/>
      <c r="AE15" s="477"/>
      <c r="AF15" s="477"/>
      <c r="AG15" s="477"/>
      <c r="AH15" s="477"/>
      <c r="AI15" s="478"/>
    </row>
    <row r="16" spans="1:43" ht="20.45" customHeight="1">
      <c r="A16" s="82"/>
      <c r="B16" s="82"/>
      <c r="C16" s="82"/>
      <c r="D16" s="82"/>
      <c r="E16" s="82"/>
      <c r="F16" s="82"/>
      <c r="G16" s="82"/>
      <c r="H16" s="82"/>
      <c r="I16" s="82"/>
      <c r="J16" s="82"/>
      <c r="K16" s="82"/>
      <c r="L16" s="82"/>
      <c r="M16" s="82"/>
      <c r="N16" s="82"/>
    </row>
    <row r="17" spans="1:37" ht="24.6" customHeight="1">
      <c r="B17" s="490" t="s">
        <v>190</v>
      </c>
      <c r="C17" s="491"/>
      <c r="D17" s="491"/>
      <c r="E17" s="491"/>
      <c r="F17" s="491"/>
      <c r="G17" s="491"/>
      <c r="H17" s="491"/>
      <c r="I17" s="491"/>
      <c r="J17" s="491"/>
      <c r="K17" s="491"/>
      <c r="L17" s="491"/>
      <c r="M17" s="491"/>
      <c r="N17" s="491"/>
      <c r="O17" s="491"/>
      <c r="P17" s="491"/>
      <c r="Q17" s="491"/>
      <c r="R17" s="491"/>
      <c r="S17" s="491"/>
      <c r="T17" s="491"/>
      <c r="U17" s="491"/>
      <c r="V17" s="491"/>
      <c r="W17" s="491"/>
      <c r="X17" s="491"/>
      <c r="Y17" s="491"/>
      <c r="Z17" s="491"/>
      <c r="AA17" s="491"/>
      <c r="AB17" s="491"/>
      <c r="AC17" s="491"/>
      <c r="AD17" s="491"/>
      <c r="AE17" s="491"/>
      <c r="AF17" s="491"/>
      <c r="AG17" s="491"/>
      <c r="AH17" s="491"/>
      <c r="AI17" s="492"/>
    </row>
    <row r="18" spans="1:37" ht="28.5" customHeight="1">
      <c r="B18" s="493" t="s">
        <v>191</v>
      </c>
      <c r="C18" s="494"/>
      <c r="D18" s="494"/>
      <c r="E18" s="494"/>
      <c r="F18" s="494"/>
      <c r="G18" s="495"/>
      <c r="H18" s="496" t="str">
        <f>IF(入力!$C$11="","",CONCATENATE(入力!$C$11,"　",入力!$D$11))</f>
        <v/>
      </c>
      <c r="I18" s="496"/>
      <c r="J18" s="496"/>
      <c r="K18" s="496"/>
      <c r="L18" s="496"/>
      <c r="M18" s="496"/>
      <c r="N18" s="496"/>
      <c r="O18" s="497"/>
      <c r="P18" s="498" t="s">
        <v>192</v>
      </c>
      <c r="Q18" s="499"/>
      <c r="R18" s="500"/>
      <c r="S18" s="501" t="str">
        <f>IF(入力!$E$11="","",入力!$E$11)</f>
        <v/>
      </c>
      <c r="T18" s="496"/>
      <c r="U18" s="496"/>
      <c r="V18" s="496"/>
      <c r="W18" s="496"/>
      <c r="X18" s="496"/>
      <c r="Y18" s="497"/>
      <c r="Z18" s="498" t="s">
        <v>193</v>
      </c>
      <c r="AA18" s="499"/>
      <c r="AB18" s="500"/>
      <c r="AC18" s="502" t="str">
        <f>IF(入力!$C$12="","",CONCATENATE(入力!$C$12,"-",入力!$D$12,"-",入力!$E$12))</f>
        <v/>
      </c>
      <c r="AD18" s="502"/>
      <c r="AE18" s="502"/>
      <c r="AF18" s="502"/>
      <c r="AG18" s="502"/>
      <c r="AH18" s="502"/>
      <c r="AI18" s="503"/>
    </row>
    <row r="19" spans="1:37" ht="28.5" customHeight="1">
      <c r="B19" s="486" t="s">
        <v>194</v>
      </c>
      <c r="C19" s="487"/>
      <c r="D19" s="487"/>
      <c r="E19" s="487"/>
      <c r="F19" s="487"/>
      <c r="G19" s="488"/>
      <c r="H19" s="427" t="s">
        <v>133</v>
      </c>
      <c r="I19" s="427"/>
      <c r="J19" s="489" t="str">
        <f>IF(入力!$C15="","",入力!$C$15)</f>
        <v/>
      </c>
      <c r="K19" s="489"/>
      <c r="L19" s="85" t="s">
        <v>134</v>
      </c>
      <c r="M19" s="427" t="str">
        <f>IF(入力!$C$15="","",MONTH(入力!$C$15))</f>
        <v/>
      </c>
      <c r="N19" s="427"/>
      <c r="O19" s="85" t="s">
        <v>117</v>
      </c>
      <c r="P19" s="427" t="str">
        <f>IF(入力!$C$15="","",DAY(入力!$C$15))</f>
        <v/>
      </c>
      <c r="Q19" s="427"/>
      <c r="R19" s="85" t="s">
        <v>195</v>
      </c>
      <c r="S19" s="95" t="s">
        <v>196</v>
      </c>
      <c r="T19" s="427" t="str">
        <f>IF(入力!$E$15="","",入力!$E$15)</f>
        <v/>
      </c>
      <c r="U19" s="427"/>
      <c r="V19" s="96" t="s">
        <v>197</v>
      </c>
      <c r="W19" s="479" t="s">
        <v>198</v>
      </c>
      <c r="X19" s="480"/>
      <c r="Y19" s="481"/>
      <c r="Z19" s="482" t="str">
        <f>IF(入力!$F$15="","",CONCATENATE(入力!$F$15,入力!$G$15,入力!$H$15))</f>
        <v/>
      </c>
      <c r="AA19" s="483"/>
      <c r="AB19" s="483"/>
      <c r="AC19" s="479" t="s">
        <v>199</v>
      </c>
      <c r="AD19" s="480"/>
      <c r="AE19" s="481"/>
      <c r="AF19" s="427" t="str">
        <f>IF(入力!$I$15="","",入力!$I$15)</f>
        <v/>
      </c>
      <c r="AG19" s="427"/>
      <c r="AH19" s="427"/>
      <c r="AI19" s="484"/>
    </row>
    <row r="20" spans="1:37" ht="28.5" customHeight="1">
      <c r="B20" s="457" t="s">
        <v>200</v>
      </c>
      <c r="C20" s="458"/>
      <c r="D20" s="458"/>
      <c r="E20" s="458"/>
      <c r="F20" s="458"/>
      <c r="G20" s="459"/>
      <c r="H20" s="460" t="str">
        <f>IF(入力!$C$17="","",CONCATENATE(入力!$C$17,"小学校校区"))</f>
        <v/>
      </c>
      <c r="I20" s="460"/>
      <c r="J20" s="460"/>
      <c r="K20" s="460"/>
      <c r="L20" s="460"/>
      <c r="M20" s="460"/>
      <c r="N20" s="460"/>
      <c r="O20" s="460"/>
      <c r="P20" s="460"/>
      <c r="Q20" s="460"/>
      <c r="R20" s="460"/>
      <c r="S20" s="460"/>
      <c r="T20" s="460"/>
      <c r="U20" s="460"/>
      <c r="V20" s="460"/>
      <c r="W20" s="460"/>
      <c r="X20" s="460"/>
      <c r="Y20" s="460"/>
      <c r="Z20" s="460"/>
      <c r="AA20" s="460"/>
      <c r="AB20" s="460"/>
      <c r="AC20" s="460"/>
      <c r="AD20" s="460"/>
      <c r="AE20" s="460"/>
      <c r="AF20" s="460"/>
      <c r="AG20" s="460"/>
      <c r="AH20" s="460"/>
      <c r="AI20" s="485"/>
    </row>
    <row r="21" spans="1:37" ht="28.5" customHeight="1">
      <c r="B21" s="457" t="s">
        <v>201</v>
      </c>
      <c r="C21" s="458"/>
      <c r="D21" s="458"/>
      <c r="E21" s="458"/>
      <c r="F21" s="458"/>
      <c r="G21" s="459"/>
      <c r="H21" s="460" t="str">
        <f>IF(入力!$C$18="","",入力!$C$18)</f>
        <v/>
      </c>
      <c r="I21" s="460"/>
      <c r="J21" s="460"/>
      <c r="K21" s="460"/>
      <c r="L21" s="460"/>
      <c r="M21" s="460"/>
      <c r="N21" s="460"/>
      <c r="O21" s="460"/>
      <c r="P21" s="461"/>
      <c r="Q21" s="461"/>
      <c r="R21" s="461"/>
      <c r="S21" s="460"/>
      <c r="T21" s="460"/>
      <c r="U21" s="460"/>
      <c r="V21" s="462"/>
      <c r="W21" s="463" t="s">
        <v>202</v>
      </c>
      <c r="X21" s="464"/>
      <c r="Y21" s="464"/>
      <c r="Z21" s="464"/>
      <c r="AA21" s="464"/>
      <c r="AB21" s="465"/>
      <c r="AC21" s="463" t="str">
        <f>IF(入力!$C$16="","",CONCATENATE(入力!$I$3,"　",入力!$C$16))</f>
        <v/>
      </c>
      <c r="AD21" s="464"/>
      <c r="AE21" s="464"/>
      <c r="AF21" s="464"/>
      <c r="AG21" s="464"/>
      <c r="AH21" s="464"/>
      <c r="AI21" s="466"/>
    </row>
    <row r="22" spans="1:37" ht="28.5" customHeight="1">
      <c r="B22" s="457" t="s">
        <v>203</v>
      </c>
      <c r="C22" s="458"/>
      <c r="D22" s="458"/>
      <c r="E22" s="458"/>
      <c r="F22" s="458"/>
      <c r="G22" s="459"/>
      <c r="H22" s="467" t="str">
        <f>IF(入力!$C$20="","",CONCATENATE(入力!$C$20,"　",入力!$D$20))</f>
        <v/>
      </c>
      <c r="I22" s="460"/>
      <c r="J22" s="460"/>
      <c r="K22" s="460"/>
      <c r="L22" s="460"/>
      <c r="M22" s="460"/>
      <c r="N22" s="460"/>
      <c r="O22" s="462"/>
      <c r="P22" s="468" t="s">
        <v>204</v>
      </c>
      <c r="Q22" s="469"/>
      <c r="R22" s="470"/>
      <c r="S22" s="463" t="str">
        <f>IF(入力!$E$20="","",入力!$E$20)</f>
        <v/>
      </c>
      <c r="T22" s="464"/>
      <c r="U22" s="464"/>
      <c r="V22" s="464"/>
      <c r="W22" s="465"/>
      <c r="X22" s="463" t="str">
        <f>IF(入力!$I$20="","男・女",入力!$I$20)</f>
        <v>男・女</v>
      </c>
      <c r="Y22" s="464"/>
      <c r="Z22" s="465"/>
      <c r="AA22" s="463" t="str">
        <f>IF(入力!$J$20="","",入力!$J$20)</f>
        <v/>
      </c>
      <c r="AB22" s="464"/>
      <c r="AC22" s="97" t="s">
        <v>205</v>
      </c>
      <c r="AD22" s="463" t="str">
        <f>IF(入力!$K$20="","",入力!$K$20)</f>
        <v/>
      </c>
      <c r="AE22" s="464"/>
      <c r="AF22" s="464"/>
      <c r="AG22" s="464"/>
      <c r="AH22" s="98" t="s">
        <v>206</v>
      </c>
      <c r="AI22" s="99"/>
      <c r="AJ22" s="100"/>
      <c r="AK22" s="100"/>
    </row>
    <row r="23" spans="1:37" ht="28.5" customHeight="1">
      <c r="B23" s="457" t="s">
        <v>86</v>
      </c>
      <c r="C23" s="458"/>
      <c r="D23" s="458"/>
      <c r="E23" s="458"/>
      <c r="F23" s="458"/>
      <c r="G23" s="459"/>
      <c r="H23" s="471" t="str">
        <f>IF(入力!$C$21="","",入力!$C$21)</f>
        <v/>
      </c>
      <c r="I23" s="471"/>
      <c r="J23" s="471"/>
      <c r="K23" s="471"/>
      <c r="L23" s="471"/>
      <c r="M23" s="471"/>
      <c r="N23" s="471"/>
      <c r="O23" s="471"/>
      <c r="P23" s="471"/>
      <c r="Q23" s="471"/>
      <c r="R23" s="471"/>
      <c r="S23" s="471"/>
      <c r="T23" s="471"/>
      <c r="U23" s="471"/>
      <c r="V23" s="471"/>
      <c r="W23" s="471"/>
      <c r="X23" s="471"/>
      <c r="Y23" s="471"/>
      <c r="Z23" s="471"/>
      <c r="AA23" s="471"/>
      <c r="AB23" s="471"/>
      <c r="AC23" s="471"/>
      <c r="AD23" s="471"/>
      <c r="AE23" s="471"/>
      <c r="AF23" s="471"/>
      <c r="AG23" s="471"/>
      <c r="AH23" s="471"/>
      <c r="AI23" s="472"/>
    </row>
    <row r="24" spans="1:37" ht="28.5" customHeight="1">
      <c r="B24" s="473" t="s">
        <v>89</v>
      </c>
      <c r="C24" s="474"/>
      <c r="D24" s="474"/>
      <c r="E24" s="474"/>
      <c r="F24" s="474"/>
      <c r="G24" s="475"/>
      <c r="H24" s="476" t="str">
        <f>IF(入力!$C$22="","",入力!$C$22)</f>
        <v/>
      </c>
      <c r="I24" s="477"/>
      <c r="J24" s="477"/>
      <c r="K24" s="477"/>
      <c r="L24" s="477"/>
      <c r="M24" s="477"/>
      <c r="N24" s="477"/>
      <c r="O24" s="477"/>
      <c r="P24" s="477"/>
      <c r="Q24" s="477"/>
      <c r="R24" s="477"/>
      <c r="S24" s="477"/>
      <c r="T24" s="477"/>
      <c r="U24" s="477"/>
      <c r="V24" s="477"/>
      <c r="W24" s="477"/>
      <c r="X24" s="477"/>
      <c r="Y24" s="477"/>
      <c r="Z24" s="477"/>
      <c r="AA24" s="477"/>
      <c r="AB24" s="477"/>
      <c r="AC24" s="477"/>
      <c r="AD24" s="477"/>
      <c r="AE24" s="477"/>
      <c r="AF24" s="477"/>
      <c r="AG24" s="477"/>
      <c r="AH24" s="477"/>
      <c r="AI24" s="478"/>
    </row>
    <row r="25" spans="1:37" ht="22.5" customHeight="1">
      <c r="B25" s="454" t="s">
        <v>207</v>
      </c>
      <c r="C25" s="455"/>
      <c r="D25" s="455"/>
      <c r="E25" s="455"/>
      <c r="F25" s="455"/>
      <c r="G25" s="455"/>
      <c r="H25" s="455"/>
      <c r="I25" s="455"/>
      <c r="J25" s="455"/>
      <c r="K25" s="455"/>
      <c r="L25" s="455"/>
      <c r="M25" s="455"/>
      <c r="N25" s="455"/>
      <c r="O25" s="455"/>
      <c r="P25" s="455"/>
      <c r="Q25" s="455"/>
      <c r="R25" s="455"/>
      <c r="S25" s="455"/>
      <c r="T25" s="455"/>
      <c r="U25" s="455"/>
      <c r="V25" s="455"/>
      <c r="W25" s="455"/>
      <c r="X25" s="455"/>
      <c r="Y25" s="455"/>
      <c r="Z25" s="455"/>
      <c r="AA25" s="455"/>
      <c r="AB25" s="455"/>
      <c r="AC25" s="455"/>
      <c r="AD25" s="455"/>
      <c r="AE25" s="455"/>
      <c r="AF25" s="455"/>
      <c r="AG25" s="455"/>
      <c r="AH25" s="455"/>
      <c r="AI25" s="456"/>
    </row>
    <row r="26" spans="1:37" ht="80.25" customHeight="1">
      <c r="B26" s="448" t="str">
        <f>IF(入力!$C$23="","",CONCATENATE(入力!$C$23,入力!$C$25,入力!$C$27))</f>
        <v/>
      </c>
      <c r="C26" s="449"/>
      <c r="D26" s="449"/>
      <c r="E26" s="449"/>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50"/>
    </row>
    <row r="27" spans="1:37" ht="80.25" customHeight="1">
      <c r="B27" s="448"/>
      <c r="C27" s="449"/>
      <c r="D27" s="449"/>
      <c r="E27" s="449"/>
      <c r="F27" s="449"/>
      <c r="G27" s="449"/>
      <c r="H27" s="449"/>
      <c r="I27" s="449"/>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50"/>
    </row>
    <row r="28" spans="1:37" ht="19.5" customHeight="1">
      <c r="B28" s="101"/>
      <c r="C28" s="451" t="s">
        <v>208</v>
      </c>
      <c r="D28" s="452"/>
      <c r="E28" s="452"/>
      <c r="F28" s="452"/>
      <c r="G28" s="452"/>
      <c r="H28" s="452"/>
      <c r="I28" s="452"/>
      <c r="J28" s="452"/>
      <c r="K28" s="452"/>
      <c r="L28" s="452"/>
      <c r="M28" s="452"/>
      <c r="N28" s="452"/>
      <c r="O28" s="452"/>
      <c r="P28" s="102"/>
      <c r="Q28" s="103"/>
      <c r="R28" s="104"/>
      <c r="S28" s="453" t="s">
        <v>209</v>
      </c>
      <c r="T28" s="453"/>
      <c r="U28" s="453"/>
      <c r="V28" s="453"/>
      <c r="W28" s="105" t="s">
        <v>21</v>
      </c>
      <c r="X28" s="453"/>
      <c r="Y28" s="453"/>
      <c r="Z28" s="105" t="s">
        <v>20</v>
      </c>
      <c r="AA28" s="453"/>
      <c r="AB28" s="453"/>
      <c r="AC28" s="105" t="s">
        <v>56</v>
      </c>
      <c r="AD28" s="102"/>
      <c r="AE28" s="102"/>
      <c r="AF28" s="104"/>
      <c r="AG28" s="104"/>
      <c r="AH28" s="104"/>
      <c r="AI28" s="106"/>
    </row>
    <row r="29" spans="1:37" ht="19.5" customHeight="1">
      <c r="B29" s="107"/>
      <c r="C29" s="441" t="s">
        <v>210</v>
      </c>
      <c r="D29" s="441"/>
      <c r="E29" s="441"/>
      <c r="F29" s="441"/>
      <c r="G29" s="441"/>
      <c r="H29" s="441"/>
      <c r="I29" s="441"/>
      <c r="J29" s="441"/>
      <c r="K29" s="441"/>
      <c r="L29" s="441"/>
      <c r="M29" s="441"/>
      <c r="N29" s="441"/>
      <c r="O29" s="441"/>
      <c r="P29" s="108"/>
      <c r="Q29" s="109"/>
      <c r="R29" s="110"/>
      <c r="S29" s="442" t="s">
        <v>209</v>
      </c>
      <c r="T29" s="442"/>
      <c r="U29" s="442"/>
      <c r="V29" s="442"/>
      <c r="W29" s="108" t="s">
        <v>21</v>
      </c>
      <c r="X29" s="442"/>
      <c r="Y29" s="442"/>
      <c r="Z29" s="108" t="s">
        <v>20</v>
      </c>
      <c r="AA29" s="442"/>
      <c r="AB29" s="442"/>
      <c r="AC29" s="108" t="s">
        <v>56</v>
      </c>
      <c r="AD29" s="111"/>
      <c r="AE29" s="111"/>
      <c r="AF29" s="110"/>
      <c r="AG29" s="110"/>
      <c r="AH29" s="110"/>
      <c r="AI29" s="112"/>
    </row>
    <row r="30" spans="1:37" ht="40.5" customHeight="1">
      <c r="B30" s="443" t="s">
        <v>211</v>
      </c>
      <c r="C30" s="444"/>
      <c r="D30" s="444"/>
      <c r="E30" s="444"/>
      <c r="F30" s="444"/>
      <c r="G30" s="445"/>
      <c r="H30" s="446"/>
      <c r="I30" s="446"/>
      <c r="J30" s="446"/>
      <c r="K30" s="446"/>
      <c r="L30" s="446"/>
      <c r="M30" s="446"/>
      <c r="N30" s="446"/>
      <c r="O30" s="446"/>
      <c r="P30" s="446"/>
      <c r="Q30" s="446"/>
      <c r="R30" s="446"/>
      <c r="S30" s="446"/>
      <c r="T30" s="446"/>
      <c r="U30" s="446"/>
      <c r="V30" s="446"/>
      <c r="W30" s="446"/>
      <c r="X30" s="446"/>
      <c r="Y30" s="446"/>
      <c r="Z30" s="446"/>
      <c r="AA30" s="446"/>
      <c r="AB30" s="446"/>
      <c r="AC30" s="446"/>
      <c r="AD30" s="446"/>
      <c r="AE30" s="446"/>
      <c r="AF30" s="446"/>
      <c r="AG30" s="446"/>
      <c r="AH30" s="446"/>
      <c r="AI30" s="447"/>
    </row>
    <row r="31" spans="1:37" ht="39" customHeight="1">
      <c r="B31" s="428" t="s">
        <v>212</v>
      </c>
      <c r="C31" s="429"/>
      <c r="D31" s="429"/>
      <c r="E31" s="429"/>
      <c r="F31" s="429"/>
      <c r="G31" s="430"/>
      <c r="H31" s="411" t="s">
        <v>213</v>
      </c>
      <c r="I31" s="412"/>
      <c r="J31" s="413"/>
      <c r="K31" s="431"/>
      <c r="L31" s="432"/>
      <c r="M31" s="432"/>
      <c r="N31" s="433"/>
      <c r="O31" s="434" t="s">
        <v>214</v>
      </c>
      <c r="P31" s="435"/>
      <c r="Q31" s="436"/>
      <c r="R31" s="437"/>
      <c r="S31" s="437"/>
      <c r="T31" s="437"/>
      <c r="U31" s="438"/>
      <c r="V31" s="439" t="s">
        <v>215</v>
      </c>
      <c r="W31" s="440"/>
      <c r="X31" s="440"/>
      <c r="Y31" s="408"/>
      <c r="Z31" s="409"/>
      <c r="AA31" s="409"/>
      <c r="AB31" s="410"/>
      <c r="AC31" s="411" t="s">
        <v>216</v>
      </c>
      <c r="AD31" s="412"/>
      <c r="AE31" s="413"/>
      <c r="AF31" s="113"/>
      <c r="AG31" s="113"/>
      <c r="AH31" s="113"/>
      <c r="AI31" s="114"/>
    </row>
    <row r="32" spans="1:37" ht="6.75" customHeight="1">
      <c r="A32" s="115"/>
      <c r="B32" s="116"/>
      <c r="C32" s="116"/>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row>
    <row r="33" spans="2:35" ht="11.25" customHeight="1">
      <c r="B33" s="414" t="s">
        <v>217</v>
      </c>
      <c r="C33" s="415"/>
      <c r="D33" s="415"/>
      <c r="E33" s="415"/>
      <c r="F33" s="415"/>
      <c r="G33" s="415"/>
      <c r="H33" s="415"/>
      <c r="I33" s="415"/>
      <c r="J33" s="415"/>
      <c r="K33" s="415"/>
      <c r="L33" s="415"/>
      <c r="M33" s="415"/>
      <c r="N33" s="415"/>
      <c r="O33" s="415"/>
      <c r="P33" s="415"/>
      <c r="Q33" s="415"/>
      <c r="R33" s="415"/>
      <c r="S33" s="415"/>
      <c r="T33" s="415"/>
      <c r="U33" s="415"/>
      <c r="V33" s="415"/>
      <c r="W33" s="415"/>
      <c r="X33" s="415"/>
      <c r="Y33" s="415"/>
      <c r="Z33" s="415"/>
      <c r="AA33" s="415"/>
      <c r="AB33" s="415"/>
      <c r="AC33" s="415"/>
      <c r="AD33" s="415"/>
      <c r="AE33" s="415"/>
      <c r="AF33" s="415"/>
      <c r="AG33" s="415"/>
      <c r="AH33" s="415"/>
      <c r="AI33" s="416"/>
    </row>
    <row r="34" spans="2:35" ht="11.25" customHeight="1">
      <c r="B34" s="417"/>
      <c r="C34" s="418"/>
      <c r="D34" s="418"/>
      <c r="E34" s="418"/>
      <c r="F34" s="418"/>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c r="AH34" s="418"/>
      <c r="AI34" s="419"/>
    </row>
    <row r="35" spans="2:35" ht="11.25" customHeight="1">
      <c r="B35" s="417"/>
      <c r="C35" s="418"/>
      <c r="D35" s="418"/>
      <c r="E35" s="418"/>
      <c r="F35" s="418"/>
      <c r="G35" s="418"/>
      <c r="H35" s="418"/>
      <c r="I35" s="418"/>
      <c r="J35" s="418"/>
      <c r="K35" s="418"/>
      <c r="L35" s="418"/>
      <c r="M35" s="418"/>
      <c r="N35" s="418"/>
      <c r="O35" s="418"/>
      <c r="P35" s="418"/>
      <c r="Q35" s="418"/>
      <c r="R35" s="418"/>
      <c r="S35" s="418"/>
      <c r="T35" s="418"/>
      <c r="U35" s="418"/>
      <c r="V35" s="418"/>
      <c r="W35" s="418"/>
      <c r="X35" s="418"/>
      <c r="Y35" s="418"/>
      <c r="Z35" s="418"/>
      <c r="AA35" s="418"/>
      <c r="AB35" s="418"/>
      <c r="AC35" s="418"/>
      <c r="AD35" s="418"/>
      <c r="AE35" s="418"/>
      <c r="AF35" s="418"/>
      <c r="AG35" s="418"/>
      <c r="AH35" s="418"/>
      <c r="AI35" s="419"/>
    </row>
    <row r="36" spans="2:35" ht="11.25" customHeight="1">
      <c r="B36" s="417"/>
      <c r="C36" s="418"/>
      <c r="D36" s="418"/>
      <c r="E36" s="418"/>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9"/>
    </row>
    <row r="37" spans="2:35" ht="11.25" customHeight="1">
      <c r="B37" s="420"/>
      <c r="C37" s="421"/>
      <c r="D37" s="421"/>
      <c r="E37" s="421"/>
      <c r="F37" s="421"/>
      <c r="G37" s="421"/>
      <c r="H37" s="421"/>
      <c r="I37" s="421"/>
      <c r="J37" s="421"/>
      <c r="K37" s="421"/>
      <c r="L37" s="421"/>
      <c r="M37" s="421"/>
      <c r="N37" s="421"/>
      <c r="O37" s="421"/>
      <c r="P37" s="421"/>
      <c r="Q37" s="421"/>
      <c r="R37" s="421"/>
      <c r="S37" s="421"/>
      <c r="T37" s="421"/>
      <c r="U37" s="421"/>
      <c r="V37" s="421"/>
      <c r="W37" s="421"/>
      <c r="X37" s="421"/>
      <c r="Y37" s="421"/>
      <c r="Z37" s="421"/>
      <c r="AA37" s="421"/>
      <c r="AB37" s="421"/>
      <c r="AC37" s="421"/>
      <c r="AD37" s="421"/>
      <c r="AE37" s="421"/>
      <c r="AF37" s="421"/>
      <c r="AG37" s="421"/>
      <c r="AH37" s="421"/>
      <c r="AI37" s="422"/>
    </row>
    <row r="38" spans="2:35" ht="4.5" customHeight="1"/>
    <row r="39" spans="2:35">
      <c r="AB39" s="423" t="s">
        <v>218</v>
      </c>
      <c r="AC39" s="424"/>
      <c r="AD39" s="424"/>
      <c r="AE39" s="424"/>
      <c r="AF39" s="424"/>
      <c r="AG39" s="424"/>
      <c r="AH39" s="424"/>
      <c r="AI39" s="425"/>
    </row>
  </sheetData>
  <sheetProtection sheet="1" selectLockedCells="1"/>
  <mergeCells count="82">
    <mergeCell ref="AB1:AI2"/>
    <mergeCell ref="A2:R2"/>
    <mergeCell ref="F4:L4"/>
    <mergeCell ref="N5:AC6"/>
    <mergeCell ref="F6:L6"/>
    <mergeCell ref="N7:V7"/>
    <mergeCell ref="A10:F10"/>
    <mergeCell ref="G10:K10"/>
    <mergeCell ref="T11:W11"/>
    <mergeCell ref="A1:S1"/>
    <mergeCell ref="AD11:AE11"/>
    <mergeCell ref="AG11:AH11"/>
    <mergeCell ref="A12:F12"/>
    <mergeCell ref="G12:K12"/>
    <mergeCell ref="M12:S12"/>
    <mergeCell ref="T12:AI12"/>
    <mergeCell ref="N13:S13"/>
    <mergeCell ref="T13:AI13"/>
    <mergeCell ref="N14:S14"/>
    <mergeCell ref="T14:AI14"/>
    <mergeCell ref="N15:S15"/>
    <mergeCell ref="T15:AI15"/>
    <mergeCell ref="B17:AI17"/>
    <mergeCell ref="B18:G18"/>
    <mergeCell ref="H18:O18"/>
    <mergeCell ref="P18:R18"/>
    <mergeCell ref="S18:Y18"/>
    <mergeCell ref="Z18:AB18"/>
    <mergeCell ref="AC18:AI18"/>
    <mergeCell ref="W19:Y19"/>
    <mergeCell ref="Z19:AB19"/>
    <mergeCell ref="AC19:AE19"/>
    <mergeCell ref="AF19:AI19"/>
    <mergeCell ref="B20:G20"/>
    <mergeCell ref="H20:AI20"/>
    <mergeCell ref="B19:G19"/>
    <mergeCell ref="H19:I19"/>
    <mergeCell ref="J19:K19"/>
    <mergeCell ref="M19:N19"/>
    <mergeCell ref="P19:Q19"/>
    <mergeCell ref="T19:U19"/>
    <mergeCell ref="B25:AI25"/>
    <mergeCell ref="B21:G21"/>
    <mergeCell ref="H21:V21"/>
    <mergeCell ref="W21:AB21"/>
    <mergeCell ref="AC21:AI21"/>
    <mergeCell ref="B22:G22"/>
    <mergeCell ref="H22:O22"/>
    <mergeCell ref="P22:R22"/>
    <mergeCell ref="S22:W22"/>
    <mergeCell ref="X22:Z22"/>
    <mergeCell ref="AA22:AB22"/>
    <mergeCell ref="AD22:AG22"/>
    <mergeCell ref="B23:G23"/>
    <mergeCell ref="H23:AI23"/>
    <mergeCell ref="B24:G24"/>
    <mergeCell ref="H24:AI24"/>
    <mergeCell ref="AA29:AB29"/>
    <mergeCell ref="B30:G30"/>
    <mergeCell ref="H30:AI30"/>
    <mergeCell ref="B26:AI27"/>
    <mergeCell ref="C28:O28"/>
    <mergeCell ref="S28:T28"/>
    <mergeCell ref="U28:V28"/>
    <mergeCell ref="X28:Y28"/>
    <mergeCell ref="AA28:AB28"/>
    <mergeCell ref="Y31:AB31"/>
    <mergeCell ref="AC31:AE31"/>
    <mergeCell ref="B33:AI37"/>
    <mergeCell ref="AB39:AI39"/>
    <mergeCell ref="AA11:AB11"/>
    <mergeCell ref="Y11:Z11"/>
    <mergeCell ref="B31:G31"/>
    <mergeCell ref="H31:J31"/>
    <mergeCell ref="K31:N31"/>
    <mergeCell ref="O31:Q31"/>
    <mergeCell ref="R31:U31"/>
    <mergeCell ref="V31:X31"/>
    <mergeCell ref="C29:O29"/>
    <mergeCell ref="S29:T29"/>
    <mergeCell ref="U29:V29"/>
    <mergeCell ref="X29:Y29"/>
  </mergeCells>
  <phoneticPr fontId="3"/>
  <printOptions horizontalCentered="1" verticalCentered="1"/>
  <pageMargins left="0.39370078740157483" right="0.39370078740157483" top="0.39370078740157483" bottom="0.39370078740157483" header="0" footer="0"/>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AC3AF-0354-42B0-A45B-6301A1399BE2}">
  <sheetPr>
    <tabColor rgb="FFFF99CC"/>
    <pageSetUpPr fitToPage="1"/>
  </sheetPr>
  <dimension ref="A1:BD57"/>
  <sheetViews>
    <sheetView view="pageBreakPreview" topLeftCell="A10" zoomScaleNormal="100" zoomScaleSheetLayoutView="100" workbookViewId="0">
      <selection activeCell="V11" sqref="V11:AC13"/>
    </sheetView>
  </sheetViews>
  <sheetFormatPr defaultColWidth="3.625" defaultRowHeight="18" customHeight="1"/>
  <cols>
    <col min="1" max="1" width="4.625" style="1" customWidth="1"/>
    <col min="2" max="5" width="3.625" style="1"/>
    <col min="6" max="6" width="1.625" style="1" customWidth="1"/>
    <col min="7" max="7" width="2.625" style="1" customWidth="1"/>
    <col min="8" max="8" width="3.625" style="1"/>
    <col min="9" max="9" width="3.125" style="1" customWidth="1"/>
    <col min="10" max="12" width="3.625" style="1"/>
    <col min="13" max="15" width="2.625" style="1" customWidth="1"/>
    <col min="16" max="18" width="1.625" style="1" customWidth="1"/>
    <col min="19" max="20" width="2.625" style="1" customWidth="1"/>
    <col min="21" max="22" width="3.625" style="1"/>
    <col min="23" max="23" width="3.625" style="1" customWidth="1"/>
    <col min="24" max="27" width="2.625" style="1" customWidth="1"/>
    <col min="28" max="30" width="3.625" style="1"/>
    <col min="31" max="32" width="3.625" style="1" customWidth="1"/>
    <col min="33" max="36" width="2.625" style="1" customWidth="1"/>
    <col min="37" max="38" width="3.625" style="1" customWidth="1"/>
    <col min="39" max="39" width="2.125" style="1" customWidth="1"/>
    <col min="40" max="41" width="3.625" style="1" customWidth="1"/>
    <col min="42" max="45" width="2.625" style="1" customWidth="1"/>
    <col min="46" max="47" width="3.625" style="1" customWidth="1"/>
    <col min="48" max="48" width="2.125" style="1" customWidth="1"/>
    <col min="49" max="50" width="3.625" style="1" customWidth="1"/>
    <col min="51" max="54" width="2.625" style="1" customWidth="1"/>
    <col min="55" max="16384" width="3.625" style="1"/>
  </cols>
  <sheetData>
    <row r="1" spans="1:56" s="2" customFormat="1" ht="20.100000000000001" customHeight="1">
      <c r="A1" s="2" t="s">
        <v>0</v>
      </c>
    </row>
    <row r="2" spans="1:56" s="3" customFormat="1" ht="20.100000000000001" customHeight="1">
      <c r="V2" s="12" t="s">
        <v>52</v>
      </c>
      <c r="W2" s="570" t="str">
        <f>IF(入力!$C$31="","　　年　月　日",入力!$C$31)</f>
        <v>　　年　月　日</v>
      </c>
      <c r="X2" s="570"/>
      <c r="Y2" s="570"/>
      <c r="Z2" s="570"/>
      <c r="AA2" s="570"/>
      <c r="AB2" s="570"/>
      <c r="AC2" s="570"/>
    </row>
    <row r="3" spans="1:56" s="3" customFormat="1" ht="20.100000000000001" customHeight="1">
      <c r="A3" s="3" t="s">
        <v>1</v>
      </c>
    </row>
    <row r="4" spans="1:56" s="4" customFormat="1" ht="27.95" customHeight="1">
      <c r="B4" s="33"/>
      <c r="C4" s="33"/>
      <c r="D4" s="33"/>
      <c r="E4" s="33"/>
      <c r="F4" s="538" t="s">
        <v>2</v>
      </c>
      <c r="G4" s="538"/>
      <c r="H4" s="538"/>
      <c r="I4" s="538"/>
      <c r="J4" s="538"/>
      <c r="K4" s="538"/>
      <c r="L4" s="538"/>
      <c r="M4" s="538"/>
      <c r="N4" s="538"/>
      <c r="O4" s="538"/>
      <c r="P4" s="538"/>
      <c r="Q4" s="538"/>
      <c r="R4" s="538"/>
      <c r="S4" s="538"/>
      <c r="T4" s="538"/>
      <c r="U4" s="538"/>
      <c r="V4" s="538"/>
      <c r="W4" s="538"/>
      <c r="X4" s="33"/>
      <c r="Y4" s="33"/>
      <c r="Z4" s="33"/>
      <c r="AA4" s="33"/>
      <c r="AB4" s="33"/>
      <c r="AC4" s="33"/>
    </row>
    <row r="5" spans="1:56" s="4" customFormat="1" ht="5.0999999999999996" customHeight="1">
      <c r="B5" s="33"/>
      <c r="C5" s="33"/>
      <c r="D5" s="33"/>
      <c r="E5" s="33"/>
      <c r="F5" s="34"/>
      <c r="G5" s="34"/>
      <c r="H5" s="34"/>
      <c r="I5" s="34"/>
      <c r="J5" s="34"/>
      <c r="K5" s="34"/>
      <c r="L5" s="34"/>
      <c r="M5" s="34"/>
      <c r="N5" s="34"/>
      <c r="O5" s="34"/>
      <c r="P5" s="34"/>
      <c r="Q5" s="34"/>
      <c r="R5" s="34"/>
      <c r="S5" s="34"/>
      <c r="T5" s="34"/>
      <c r="U5" s="34"/>
      <c r="V5" s="34"/>
      <c r="W5" s="34"/>
      <c r="X5" s="33"/>
      <c r="Y5" s="33"/>
      <c r="Z5" s="33"/>
      <c r="AA5" s="33"/>
      <c r="AB5" s="33"/>
      <c r="AC5" s="33"/>
    </row>
    <row r="6" spans="1:56" s="6" customFormat="1" ht="20.100000000000001" customHeight="1">
      <c r="R6" s="7" t="s">
        <v>3</v>
      </c>
      <c r="S6" s="561" t="str">
        <f>IF(入力!$C$3="","",入力!$C$3)</f>
        <v>堺市こども会育成協議会</v>
      </c>
      <c r="T6" s="561"/>
      <c r="U6" s="561"/>
      <c r="V6" s="561"/>
      <c r="W6" s="561"/>
      <c r="X6" s="561"/>
      <c r="Y6" s="561"/>
      <c r="Z6" s="561"/>
      <c r="AA6" s="561"/>
      <c r="AB6" s="561"/>
      <c r="AC6" s="8" t="s">
        <v>16</v>
      </c>
    </row>
    <row r="7" spans="1:56" s="6" customFormat="1" ht="20.100000000000001" customHeight="1">
      <c r="S7" s="7" t="s">
        <v>4</v>
      </c>
      <c r="T7" s="613" t="str">
        <f>IF(入力!$C$4="","",入力!$C$4)</f>
        <v>飛石　隆男</v>
      </c>
      <c r="U7" s="613"/>
      <c r="V7" s="613"/>
      <c r="W7" s="613"/>
      <c r="X7" s="613"/>
      <c r="Y7" s="613"/>
      <c r="Z7" s="613"/>
      <c r="AA7" s="613"/>
      <c r="AB7" s="613"/>
    </row>
    <row r="8" spans="1:56" s="6" customFormat="1" ht="5.0999999999999996" customHeight="1"/>
    <row r="9" spans="1:56" s="5" customFormat="1" ht="18" customHeight="1">
      <c r="A9" s="701" t="str">
        <f>IF(入力!$C15="","",入力!$C$15)</f>
        <v/>
      </c>
      <c r="B9" s="701"/>
      <c r="C9" s="701"/>
      <c r="D9" s="5" t="s">
        <v>21</v>
      </c>
      <c r="E9" s="36" t="str">
        <f>IF(入力!$C$15="","",MONTH(入力!$C$15))</f>
        <v/>
      </c>
      <c r="F9" s="582" t="s">
        <v>20</v>
      </c>
      <c r="G9" s="582"/>
      <c r="H9" s="36" t="str">
        <f>IF(入力!$C$15="","",DAY(入力!$C$15))</f>
        <v/>
      </c>
      <c r="I9" s="5" t="s">
        <v>18</v>
      </c>
    </row>
    <row r="10" spans="1:56" s="5" customFormat="1" ht="18" customHeight="1" thickBot="1">
      <c r="A10" s="5" t="s">
        <v>19</v>
      </c>
    </row>
    <row r="11" spans="1:56" ht="9.9499999999999993" customHeight="1">
      <c r="A11" s="726" t="s">
        <v>13</v>
      </c>
      <c r="B11" s="669" t="s">
        <v>5</v>
      </c>
      <c r="C11" s="670"/>
      <c r="D11" s="670"/>
      <c r="E11" s="671"/>
      <c r="F11" s="685" t="str">
        <f>IF(入力!$A$33="",CONCATENATE(入力!$C$35,"　",入力!$D$35),CONCATENATE(入力!$I$35,"　",入力!$J$35))</f>
        <v>　</v>
      </c>
      <c r="G11" s="685"/>
      <c r="H11" s="685"/>
      <c r="I11" s="685"/>
      <c r="J11" s="685"/>
      <c r="K11" s="685"/>
      <c r="L11" s="685"/>
      <c r="M11" s="685"/>
      <c r="N11" s="685"/>
      <c r="O11" s="685"/>
      <c r="P11" s="686"/>
      <c r="Q11" s="748" t="s">
        <v>9</v>
      </c>
      <c r="R11" s="749"/>
      <c r="S11" s="749"/>
      <c r="T11" s="749"/>
      <c r="U11" s="750"/>
      <c r="V11" s="529" t="s">
        <v>64</v>
      </c>
      <c r="W11" s="530"/>
      <c r="X11" s="530"/>
      <c r="Y11" s="530"/>
      <c r="Z11" s="530"/>
      <c r="AA11" s="530"/>
      <c r="AB11" s="530"/>
      <c r="AC11" s="531"/>
      <c r="AE11" s="529" t="s">
        <v>64</v>
      </c>
      <c r="AF11" s="530"/>
      <c r="AG11" s="530"/>
      <c r="AH11" s="530"/>
      <c r="AI11" s="530"/>
      <c r="AJ11" s="530"/>
      <c r="AK11" s="530"/>
      <c r="AL11" s="531"/>
      <c r="AN11" s="529" t="s">
        <v>64</v>
      </c>
      <c r="AO11" s="530"/>
      <c r="AP11" s="530"/>
      <c r="AQ11" s="530"/>
      <c r="AR11" s="530"/>
      <c r="AS11" s="530"/>
      <c r="AT11" s="530"/>
      <c r="AU11" s="531"/>
      <c r="AW11" s="523" t="s">
        <v>65</v>
      </c>
      <c r="AX11" s="524"/>
      <c r="AY11" s="524"/>
      <c r="AZ11" s="524"/>
      <c r="BA11" s="524"/>
      <c r="BB11" s="524"/>
      <c r="BC11" s="524"/>
      <c r="BD11" s="525"/>
    </row>
    <row r="12" spans="1:56" ht="9.9499999999999993" customHeight="1">
      <c r="A12" s="727"/>
      <c r="B12" s="672"/>
      <c r="C12" s="673"/>
      <c r="D12" s="673"/>
      <c r="E12" s="674"/>
      <c r="F12" s="687"/>
      <c r="G12" s="687"/>
      <c r="H12" s="687"/>
      <c r="I12" s="687"/>
      <c r="J12" s="687"/>
      <c r="K12" s="687"/>
      <c r="L12" s="687"/>
      <c r="M12" s="687"/>
      <c r="N12" s="687"/>
      <c r="O12" s="687"/>
      <c r="P12" s="688"/>
      <c r="Q12" s="751"/>
      <c r="R12" s="752"/>
      <c r="S12" s="752"/>
      <c r="T12" s="752"/>
      <c r="U12" s="753"/>
      <c r="V12" s="532"/>
      <c r="W12" s="533"/>
      <c r="X12" s="533"/>
      <c r="Y12" s="533"/>
      <c r="Z12" s="533"/>
      <c r="AA12" s="533"/>
      <c r="AB12" s="533"/>
      <c r="AC12" s="534"/>
      <c r="AE12" s="532"/>
      <c r="AF12" s="533"/>
      <c r="AG12" s="533"/>
      <c r="AH12" s="533"/>
      <c r="AI12" s="533"/>
      <c r="AJ12" s="533"/>
      <c r="AK12" s="533"/>
      <c r="AL12" s="534"/>
      <c r="AN12" s="532"/>
      <c r="AO12" s="533"/>
      <c r="AP12" s="533"/>
      <c r="AQ12" s="533"/>
      <c r="AR12" s="533"/>
      <c r="AS12" s="533"/>
      <c r="AT12" s="533"/>
      <c r="AU12" s="534"/>
      <c r="AW12" s="523"/>
      <c r="AX12" s="524"/>
      <c r="AY12" s="524"/>
      <c r="AZ12" s="524"/>
      <c r="BA12" s="524"/>
      <c r="BB12" s="524"/>
      <c r="BC12" s="524"/>
      <c r="BD12" s="525"/>
    </row>
    <row r="13" spans="1:56" ht="8.1" customHeight="1">
      <c r="A13" s="727"/>
      <c r="B13" s="675" t="s">
        <v>7</v>
      </c>
      <c r="C13" s="676"/>
      <c r="D13" s="676"/>
      <c r="E13" s="676"/>
      <c r="F13" s="689" t="str">
        <f>IF(入力!$A$33="",CONCATENATE(入力!$C$36,"　",入力!$D$36),CONCATENATE(入力!$I$36,"　",入力!$J$36))</f>
        <v>　</v>
      </c>
      <c r="G13" s="689"/>
      <c r="H13" s="689"/>
      <c r="I13" s="689"/>
      <c r="J13" s="689"/>
      <c r="K13" s="689"/>
      <c r="L13" s="689"/>
      <c r="M13" s="689"/>
      <c r="N13" s="738" t="s">
        <v>16</v>
      </c>
      <c r="O13" s="738"/>
      <c r="P13" s="739"/>
      <c r="Q13" s="751"/>
      <c r="R13" s="752"/>
      <c r="S13" s="752"/>
      <c r="T13" s="752"/>
      <c r="U13" s="753"/>
      <c r="V13" s="532"/>
      <c r="W13" s="533"/>
      <c r="X13" s="533"/>
      <c r="Y13" s="533"/>
      <c r="Z13" s="533"/>
      <c r="AA13" s="533"/>
      <c r="AB13" s="533"/>
      <c r="AC13" s="534"/>
      <c r="AE13" s="532"/>
      <c r="AF13" s="533"/>
      <c r="AG13" s="533"/>
      <c r="AH13" s="533"/>
      <c r="AI13" s="533"/>
      <c r="AJ13" s="533"/>
      <c r="AK13" s="533"/>
      <c r="AL13" s="534"/>
      <c r="AN13" s="532"/>
      <c r="AO13" s="533"/>
      <c r="AP13" s="533"/>
      <c r="AQ13" s="533"/>
      <c r="AR13" s="533"/>
      <c r="AS13" s="533"/>
      <c r="AT13" s="533"/>
      <c r="AU13" s="534"/>
      <c r="AW13" s="526"/>
      <c r="AX13" s="527"/>
      <c r="AY13" s="527"/>
      <c r="AZ13" s="527"/>
      <c r="BA13" s="527"/>
      <c r="BB13" s="527"/>
      <c r="BC13" s="527"/>
      <c r="BD13" s="528"/>
    </row>
    <row r="14" spans="1:56" ht="8.1" customHeight="1">
      <c r="A14" s="727"/>
      <c r="B14" s="675"/>
      <c r="C14" s="676"/>
      <c r="D14" s="676"/>
      <c r="E14" s="676"/>
      <c r="F14" s="689"/>
      <c r="G14" s="689"/>
      <c r="H14" s="689"/>
      <c r="I14" s="689"/>
      <c r="J14" s="689"/>
      <c r="K14" s="689"/>
      <c r="L14" s="689"/>
      <c r="M14" s="689"/>
      <c r="N14" s="738"/>
      <c r="O14" s="738"/>
      <c r="P14" s="739"/>
      <c r="Q14" s="679" t="s">
        <v>10</v>
      </c>
      <c r="R14" s="680"/>
      <c r="S14" s="680"/>
      <c r="T14" s="680"/>
      <c r="U14" s="681"/>
      <c r="V14" s="523" t="s">
        <v>65</v>
      </c>
      <c r="W14" s="524"/>
      <c r="X14" s="524"/>
      <c r="Y14" s="524"/>
      <c r="Z14" s="524"/>
      <c r="AA14" s="524"/>
      <c r="AB14" s="524"/>
      <c r="AC14" s="525"/>
    </row>
    <row r="15" spans="1:56" ht="9.9499999999999993" customHeight="1">
      <c r="A15" s="727"/>
      <c r="B15" s="675"/>
      <c r="C15" s="676"/>
      <c r="D15" s="676"/>
      <c r="E15" s="676"/>
      <c r="F15" s="689"/>
      <c r="G15" s="689"/>
      <c r="H15" s="689"/>
      <c r="I15" s="689"/>
      <c r="J15" s="689"/>
      <c r="K15" s="689"/>
      <c r="L15" s="689"/>
      <c r="M15" s="689"/>
      <c r="N15" s="738"/>
      <c r="O15" s="738"/>
      <c r="P15" s="739"/>
      <c r="Q15" s="679"/>
      <c r="R15" s="680"/>
      <c r="S15" s="680"/>
      <c r="T15" s="680"/>
      <c r="U15" s="681"/>
      <c r="V15" s="523"/>
      <c r="W15" s="524"/>
      <c r="X15" s="524"/>
      <c r="Y15" s="524"/>
      <c r="Z15" s="524"/>
      <c r="AA15" s="524"/>
      <c r="AB15" s="524"/>
      <c r="AC15" s="525"/>
    </row>
    <row r="16" spans="1:56" ht="9.9499999999999993" customHeight="1">
      <c r="A16" s="727"/>
      <c r="B16" s="677"/>
      <c r="C16" s="678"/>
      <c r="D16" s="678"/>
      <c r="E16" s="678"/>
      <c r="F16" s="690"/>
      <c r="G16" s="690"/>
      <c r="H16" s="690"/>
      <c r="I16" s="690"/>
      <c r="J16" s="690"/>
      <c r="K16" s="690"/>
      <c r="L16" s="690"/>
      <c r="M16" s="690"/>
      <c r="N16" s="740"/>
      <c r="O16" s="740"/>
      <c r="P16" s="741"/>
      <c r="Q16" s="682"/>
      <c r="R16" s="683"/>
      <c r="S16" s="683"/>
      <c r="T16" s="683"/>
      <c r="U16" s="684"/>
      <c r="V16" s="526"/>
      <c r="W16" s="527"/>
      <c r="X16" s="527"/>
      <c r="Y16" s="527"/>
      <c r="Z16" s="527"/>
      <c r="AA16" s="527"/>
      <c r="AB16" s="527"/>
      <c r="AC16" s="528"/>
    </row>
    <row r="17" spans="1:56" ht="15" customHeight="1">
      <c r="A17" s="727"/>
      <c r="B17" s="713" t="s">
        <v>8</v>
      </c>
      <c r="C17" s="714"/>
      <c r="D17" s="714"/>
      <c r="E17" s="715"/>
      <c r="F17" s="649" t="s">
        <v>11</v>
      </c>
      <c r="G17" s="649"/>
      <c r="H17" s="742" t="str">
        <f>IF(入力!$C$37="","",CONCATENATE(入力!$C$37,"-",入力!$D$37))</f>
        <v/>
      </c>
      <c r="I17" s="742"/>
      <c r="J17" s="742"/>
      <c r="K17" s="742"/>
      <c r="L17" s="742"/>
      <c r="M17" s="742"/>
      <c r="N17" s="742"/>
      <c r="O17" s="742"/>
      <c r="P17" s="742"/>
      <c r="Q17" s="702" t="s">
        <v>12</v>
      </c>
      <c r="R17" s="703"/>
      <c r="S17" s="703"/>
      <c r="T17" s="703"/>
      <c r="U17" s="704"/>
      <c r="V17" s="754" t="str">
        <f>IF(入力!$C$39="","",CONCATENATE(入力!$C$39,"-",入力!$D$39,"-",入力!$E$39))</f>
        <v/>
      </c>
      <c r="W17" s="755"/>
      <c r="X17" s="755"/>
      <c r="Y17" s="755"/>
      <c r="Z17" s="755"/>
      <c r="AA17" s="755"/>
      <c r="AB17" s="755"/>
      <c r="AC17" s="756"/>
    </row>
    <row r="18" spans="1:56" ht="30" customHeight="1" thickBot="1">
      <c r="A18" s="728"/>
      <c r="B18" s="744"/>
      <c r="C18" s="745"/>
      <c r="D18" s="745"/>
      <c r="E18" s="746"/>
      <c r="F18" s="743" t="str">
        <f>IF(入力!$C$38="","",入力!$C$38)</f>
        <v/>
      </c>
      <c r="G18" s="743"/>
      <c r="H18" s="743"/>
      <c r="I18" s="743"/>
      <c r="J18" s="743"/>
      <c r="K18" s="743"/>
      <c r="L18" s="743"/>
      <c r="M18" s="743"/>
      <c r="N18" s="743"/>
      <c r="O18" s="743"/>
      <c r="P18" s="743"/>
      <c r="Q18" s="747"/>
      <c r="R18" s="693"/>
      <c r="S18" s="693"/>
      <c r="T18" s="693"/>
      <c r="U18" s="694"/>
      <c r="V18" s="757"/>
      <c r="W18" s="758"/>
      <c r="X18" s="758"/>
      <c r="Y18" s="758"/>
      <c r="Z18" s="758"/>
      <c r="AA18" s="758"/>
      <c r="AB18" s="758"/>
      <c r="AC18" s="759"/>
    </row>
    <row r="19" spans="1:56" ht="24.95" customHeight="1">
      <c r="A19" s="646" t="s">
        <v>9</v>
      </c>
      <c r="B19" s="729" t="s">
        <v>14</v>
      </c>
      <c r="C19" s="730"/>
      <c r="D19" s="730"/>
      <c r="E19" s="731"/>
      <c r="F19" s="559" t="str">
        <f>IF(入力!$C$18="","",CONCATENATE(入力!$C$17,"校区","　",入力!$C$18))</f>
        <v/>
      </c>
      <c r="G19" s="559"/>
      <c r="H19" s="559"/>
      <c r="I19" s="559"/>
      <c r="J19" s="559"/>
      <c r="K19" s="559"/>
      <c r="L19" s="559"/>
      <c r="M19" s="559"/>
      <c r="N19" s="559"/>
      <c r="O19" s="559"/>
      <c r="P19" s="559"/>
      <c r="Q19" s="559"/>
      <c r="R19" s="559"/>
      <c r="S19" s="559"/>
      <c r="T19" s="559"/>
      <c r="U19" s="559"/>
      <c r="V19" s="559"/>
      <c r="W19" s="559"/>
      <c r="X19" s="559"/>
      <c r="Y19" s="559"/>
      <c r="Z19" s="559"/>
      <c r="AA19" s="559"/>
      <c r="AB19" s="559"/>
      <c r="AC19" s="560"/>
    </row>
    <row r="20" spans="1:56" ht="18" customHeight="1">
      <c r="A20" s="647"/>
      <c r="B20" s="732" t="s">
        <v>5</v>
      </c>
      <c r="C20" s="733"/>
      <c r="D20" s="733"/>
      <c r="E20" s="734"/>
      <c r="F20" s="555" t="str">
        <f>IF(入力!$C$42="","",CONCATENATE(入力!$C$42,"　",入力!$D$42))</f>
        <v/>
      </c>
      <c r="G20" s="555"/>
      <c r="H20" s="555"/>
      <c r="I20" s="555"/>
      <c r="J20" s="555"/>
      <c r="K20" s="555"/>
      <c r="L20" s="555"/>
      <c r="M20" s="555"/>
      <c r="N20" s="555"/>
      <c r="O20" s="555"/>
      <c r="P20" s="556"/>
      <c r="Q20" s="702" t="s">
        <v>17</v>
      </c>
      <c r="R20" s="703"/>
      <c r="S20" s="703"/>
      <c r="T20" s="703"/>
      <c r="U20" s="704"/>
      <c r="V20" s="549" t="str">
        <f>IF(入力!$E$43="","　　年　月　日",入力!$E$43)</f>
        <v>　　年　月　日</v>
      </c>
      <c r="W20" s="550"/>
      <c r="X20" s="550"/>
      <c r="Y20" s="550"/>
      <c r="Z20" s="550"/>
      <c r="AA20" s="550"/>
      <c r="AB20" s="550"/>
      <c r="AC20" s="551"/>
    </row>
    <row r="21" spans="1:56" ht="32.1" customHeight="1">
      <c r="A21" s="647"/>
      <c r="B21" s="735" t="s">
        <v>7</v>
      </c>
      <c r="C21" s="736"/>
      <c r="D21" s="736"/>
      <c r="E21" s="737"/>
      <c r="F21" s="557" t="str">
        <f>IF(入力!$C$43="","",CONCATENATE(入力!$C$43,"　",入力!$D$43))</f>
        <v/>
      </c>
      <c r="G21" s="557"/>
      <c r="H21" s="557"/>
      <c r="I21" s="557"/>
      <c r="J21" s="557"/>
      <c r="K21" s="557"/>
      <c r="L21" s="557"/>
      <c r="M21" s="557"/>
      <c r="N21" s="557"/>
      <c r="O21" s="557"/>
      <c r="P21" s="558"/>
      <c r="Q21" s="705"/>
      <c r="R21" s="706"/>
      <c r="S21" s="706"/>
      <c r="T21" s="706"/>
      <c r="U21" s="707"/>
      <c r="V21" s="552"/>
      <c r="W21" s="553"/>
      <c r="X21" s="553"/>
      <c r="Y21" s="553"/>
      <c r="Z21" s="553"/>
      <c r="AA21" s="553"/>
      <c r="AB21" s="553"/>
      <c r="AC21" s="554"/>
    </row>
    <row r="22" spans="1:56" ht="15" customHeight="1">
      <c r="A22" s="647"/>
      <c r="B22" s="710" t="s">
        <v>8</v>
      </c>
      <c r="C22" s="711"/>
      <c r="D22" s="711"/>
      <c r="E22" s="712"/>
      <c r="F22" s="650" t="s">
        <v>11</v>
      </c>
      <c r="G22" s="650"/>
      <c r="H22" s="708" t="str">
        <f>IF(入力!$A$33="◎","",IF(入力!$C$45="","",CONCATENATE(入力!$C$45,"-",入力!$D$45)))</f>
        <v/>
      </c>
      <c r="I22" s="708"/>
      <c r="J22" s="708"/>
      <c r="K22" s="708"/>
      <c r="L22" s="708"/>
      <c r="M22" s="708"/>
      <c r="N22" s="708"/>
      <c r="O22" s="708"/>
      <c r="P22" s="709"/>
      <c r="Q22" s="695" t="s">
        <v>24</v>
      </c>
      <c r="R22" s="696"/>
      <c r="S22" s="696"/>
      <c r="T22" s="696"/>
      <c r="U22" s="697"/>
      <c r="V22" s="574" t="str">
        <f>IF(入力!$J$43="","",入力!$J$43)</f>
        <v/>
      </c>
      <c r="W22" s="575"/>
      <c r="X22" s="575"/>
      <c r="Y22" s="575"/>
      <c r="Z22" s="575"/>
      <c r="AA22" s="572" t="s">
        <v>49</v>
      </c>
      <c r="AB22" s="572"/>
      <c r="AC22" s="535"/>
    </row>
    <row r="23" spans="1:56" ht="9.9499999999999993" customHeight="1">
      <c r="A23" s="647"/>
      <c r="B23" s="713"/>
      <c r="C23" s="714"/>
      <c r="D23" s="714"/>
      <c r="E23" s="715"/>
      <c r="F23" s="722" t="str">
        <f>IF(F18="","",IF(入力!$A$33="◎","同　上",IF(入力!$C$46="","同　上",入力!$C$46)))</f>
        <v/>
      </c>
      <c r="G23" s="722"/>
      <c r="H23" s="722"/>
      <c r="I23" s="722"/>
      <c r="J23" s="722"/>
      <c r="K23" s="722"/>
      <c r="L23" s="722"/>
      <c r="M23" s="722"/>
      <c r="N23" s="722"/>
      <c r="O23" s="722"/>
      <c r="P23" s="723"/>
      <c r="Q23" s="695"/>
      <c r="R23" s="696"/>
      <c r="S23" s="696"/>
      <c r="T23" s="696"/>
      <c r="U23" s="697"/>
      <c r="V23" s="576"/>
      <c r="W23" s="577"/>
      <c r="X23" s="577"/>
      <c r="Y23" s="577"/>
      <c r="Z23" s="577"/>
      <c r="AA23" s="573"/>
      <c r="AB23" s="573"/>
      <c r="AC23" s="536"/>
    </row>
    <row r="24" spans="1:56" ht="9.9499999999999993" customHeight="1">
      <c r="A24" s="647"/>
      <c r="B24" s="716"/>
      <c r="C24" s="717"/>
      <c r="D24" s="717"/>
      <c r="E24" s="718"/>
      <c r="F24" s="722"/>
      <c r="G24" s="722"/>
      <c r="H24" s="722"/>
      <c r="I24" s="722"/>
      <c r="J24" s="722"/>
      <c r="K24" s="722"/>
      <c r="L24" s="722"/>
      <c r="M24" s="722"/>
      <c r="N24" s="722"/>
      <c r="O24" s="722"/>
      <c r="P24" s="723"/>
      <c r="Q24" s="695" t="s">
        <v>26</v>
      </c>
      <c r="R24" s="696"/>
      <c r="S24" s="696"/>
      <c r="T24" s="696"/>
      <c r="U24" s="697"/>
      <c r="V24" s="614" t="s">
        <v>366</v>
      </c>
      <c r="W24" s="615"/>
      <c r="X24" s="615"/>
      <c r="Y24" s="615"/>
      <c r="Z24" s="615"/>
      <c r="AA24" s="615"/>
      <c r="AB24" s="615"/>
      <c r="AC24" s="616"/>
      <c r="AE24" s="614" t="s">
        <v>366</v>
      </c>
      <c r="AF24" s="615"/>
      <c r="AG24" s="615"/>
      <c r="AH24" s="615"/>
      <c r="AI24" s="615"/>
      <c r="AJ24" s="615"/>
      <c r="AK24" s="615"/>
      <c r="AL24" s="616"/>
      <c r="AN24" s="614" t="s">
        <v>366</v>
      </c>
      <c r="AO24" s="615"/>
      <c r="AP24" s="615"/>
      <c r="AQ24" s="615"/>
      <c r="AR24" s="615"/>
      <c r="AS24" s="615"/>
      <c r="AT24" s="615"/>
      <c r="AU24" s="616"/>
    </row>
    <row r="25" spans="1:56" ht="15" customHeight="1">
      <c r="A25" s="647"/>
      <c r="B25" s="719"/>
      <c r="C25" s="720"/>
      <c r="D25" s="720"/>
      <c r="E25" s="721"/>
      <c r="F25" s="724"/>
      <c r="G25" s="724"/>
      <c r="H25" s="724"/>
      <c r="I25" s="724"/>
      <c r="J25" s="724"/>
      <c r="K25" s="724"/>
      <c r="L25" s="724"/>
      <c r="M25" s="724"/>
      <c r="N25" s="724"/>
      <c r="O25" s="724"/>
      <c r="P25" s="725"/>
      <c r="Q25" s="695"/>
      <c r="R25" s="696"/>
      <c r="S25" s="696"/>
      <c r="T25" s="696"/>
      <c r="U25" s="697"/>
      <c r="V25" s="617"/>
      <c r="W25" s="618"/>
      <c r="X25" s="618"/>
      <c r="Y25" s="618"/>
      <c r="Z25" s="618"/>
      <c r="AA25" s="618"/>
      <c r="AB25" s="618"/>
      <c r="AC25" s="619"/>
      <c r="AE25" s="617"/>
      <c r="AF25" s="618"/>
      <c r="AG25" s="618"/>
      <c r="AH25" s="618"/>
      <c r="AI25" s="618"/>
      <c r="AJ25" s="618"/>
      <c r="AK25" s="618"/>
      <c r="AL25" s="619"/>
      <c r="AN25" s="617"/>
      <c r="AO25" s="618"/>
      <c r="AP25" s="618"/>
      <c r="AQ25" s="618"/>
      <c r="AR25" s="618"/>
      <c r="AS25" s="618"/>
      <c r="AT25" s="618"/>
      <c r="AU25" s="619"/>
    </row>
    <row r="26" spans="1:56" ht="24.95" customHeight="1" thickBot="1">
      <c r="A26" s="648"/>
      <c r="B26" s="692" t="s">
        <v>12</v>
      </c>
      <c r="C26" s="693"/>
      <c r="D26" s="693"/>
      <c r="E26" s="694"/>
      <c r="F26" s="698" t="str">
        <f>IF(V17="","",IF(入力!$A$33="◎","同　上",IF(入力!$C$47="","同　上",CONCATENATE(入力!$C$47,"-",入力!$D$47,"-",入力!$E$47))))</f>
        <v/>
      </c>
      <c r="G26" s="699"/>
      <c r="H26" s="699"/>
      <c r="I26" s="699"/>
      <c r="J26" s="699"/>
      <c r="K26" s="699"/>
      <c r="L26" s="699"/>
      <c r="M26" s="699"/>
      <c r="N26" s="699"/>
      <c r="O26" s="699"/>
      <c r="P26" s="700"/>
      <c r="Q26" s="610" t="s">
        <v>25</v>
      </c>
      <c r="R26" s="611"/>
      <c r="S26" s="611"/>
      <c r="T26" s="611"/>
      <c r="U26" s="612"/>
      <c r="V26" s="578" t="str">
        <f>IF(入力!$K$43="","",入力!$K$43)</f>
        <v/>
      </c>
      <c r="W26" s="578"/>
      <c r="X26" s="578"/>
      <c r="Y26" s="578"/>
      <c r="Z26" s="578"/>
      <c r="AA26" s="571" t="s">
        <v>21</v>
      </c>
      <c r="AB26" s="571"/>
      <c r="AC26" s="20"/>
    </row>
    <row r="27" spans="1:56" ht="20.100000000000001" customHeight="1">
      <c r="A27" s="656" t="s">
        <v>37</v>
      </c>
      <c r="B27" s="657"/>
      <c r="C27" s="657"/>
      <c r="D27" s="657"/>
      <c r="E27" s="658"/>
      <c r="F27" s="654" t="s">
        <v>346</v>
      </c>
      <c r="G27" s="607"/>
      <c r="H27" s="665" t="s">
        <v>27</v>
      </c>
      <c r="I27" s="665"/>
      <c r="J27" s="665"/>
      <c r="K27" s="665"/>
      <c r="L27" s="665"/>
      <c r="M27" s="665"/>
      <c r="N27" s="665"/>
      <c r="O27" s="665"/>
      <c r="P27" s="665"/>
      <c r="Q27" s="666"/>
      <c r="R27" s="606">
        <v>5</v>
      </c>
      <c r="S27" s="607"/>
      <c r="T27" s="599" t="s">
        <v>33</v>
      </c>
      <c r="U27" s="599"/>
      <c r="V27" s="599"/>
      <c r="W27" s="599"/>
      <c r="X27" s="599"/>
      <c r="Y27" s="599"/>
      <c r="Z27" s="599"/>
      <c r="AA27" s="599"/>
      <c r="AB27" s="599"/>
      <c r="AC27" s="600"/>
    </row>
    <row r="28" spans="1:56" ht="20.100000000000001" customHeight="1">
      <c r="A28" s="659"/>
      <c r="B28" s="660"/>
      <c r="C28" s="660"/>
      <c r="D28" s="660"/>
      <c r="E28" s="661"/>
      <c r="F28" s="652" t="s">
        <v>347</v>
      </c>
      <c r="G28" s="653"/>
      <c r="H28" s="667" t="s">
        <v>28</v>
      </c>
      <c r="I28" s="667"/>
      <c r="J28" s="667"/>
      <c r="K28" s="667"/>
      <c r="L28" s="667"/>
      <c r="M28" s="667"/>
      <c r="N28" s="667"/>
      <c r="O28" s="667"/>
      <c r="P28" s="667"/>
      <c r="Q28" s="668"/>
      <c r="R28" s="691">
        <v>6</v>
      </c>
      <c r="S28" s="653"/>
      <c r="T28" s="601" t="s">
        <v>34</v>
      </c>
      <c r="U28" s="601"/>
      <c r="V28" s="601"/>
      <c r="W28" s="601"/>
      <c r="X28" s="601"/>
      <c r="Y28" s="601"/>
      <c r="Z28" s="601"/>
      <c r="AA28" s="601"/>
      <c r="AB28" s="601"/>
      <c r="AC28" s="602"/>
    </row>
    <row r="29" spans="1:56" ht="20.100000000000001" customHeight="1">
      <c r="A29" s="659"/>
      <c r="B29" s="660"/>
      <c r="C29" s="660"/>
      <c r="D29" s="660"/>
      <c r="E29" s="661"/>
      <c r="F29" s="652" t="s">
        <v>348</v>
      </c>
      <c r="G29" s="653"/>
      <c r="H29" s="667" t="s">
        <v>29</v>
      </c>
      <c r="I29" s="667"/>
      <c r="J29" s="667"/>
      <c r="K29" s="667"/>
      <c r="L29" s="667"/>
      <c r="M29" s="667"/>
      <c r="N29" s="667"/>
      <c r="O29" s="667"/>
      <c r="P29" s="667"/>
      <c r="Q29" s="668"/>
      <c r="R29" s="691">
        <v>7</v>
      </c>
      <c r="S29" s="653"/>
      <c r="T29" s="601" t="s">
        <v>35</v>
      </c>
      <c r="U29" s="601"/>
      <c r="V29" s="601"/>
      <c r="W29" s="601"/>
      <c r="X29" s="601"/>
      <c r="Y29" s="601"/>
      <c r="Z29" s="601"/>
      <c r="AA29" s="601"/>
      <c r="AB29" s="601"/>
      <c r="AC29" s="602"/>
    </row>
    <row r="30" spans="1:56" ht="20.100000000000001" customHeight="1" thickBot="1">
      <c r="A30" s="662"/>
      <c r="B30" s="663"/>
      <c r="C30" s="663"/>
      <c r="D30" s="663"/>
      <c r="E30" s="664"/>
      <c r="F30" s="651" t="s">
        <v>349</v>
      </c>
      <c r="G30" s="609"/>
      <c r="H30" s="655" t="s">
        <v>32</v>
      </c>
      <c r="I30" s="655"/>
      <c r="J30" s="655"/>
      <c r="K30" s="605" t="str">
        <f>IF(入力!$D$66="","",入力!$D$66)</f>
        <v/>
      </c>
      <c r="L30" s="605"/>
      <c r="M30" s="605"/>
      <c r="N30" s="605"/>
      <c r="O30" s="605"/>
      <c r="P30" s="605"/>
      <c r="Q30" s="22" t="s">
        <v>30</v>
      </c>
      <c r="R30" s="608">
        <v>8</v>
      </c>
      <c r="S30" s="609"/>
      <c r="T30" s="603" t="s">
        <v>36</v>
      </c>
      <c r="U30" s="603"/>
      <c r="V30" s="603"/>
      <c r="W30" s="603"/>
      <c r="X30" s="603"/>
      <c r="Y30" s="603"/>
      <c r="Z30" s="603"/>
      <c r="AA30" s="603"/>
      <c r="AB30" s="603"/>
      <c r="AC30" s="604"/>
    </row>
    <row r="31" spans="1:56" s="5" customFormat="1" ht="18" customHeight="1">
      <c r="A31" s="562" t="s">
        <v>48</v>
      </c>
      <c r="B31" s="584" t="s">
        <v>46</v>
      </c>
      <c r="C31" s="585"/>
      <c r="D31" s="585"/>
      <c r="E31" s="586"/>
      <c r="F31" s="23"/>
      <c r="G31" s="640" t="str">
        <f>IF(入力!$C$57="","",入力!$C$57)</f>
        <v/>
      </c>
      <c r="H31" s="640"/>
      <c r="I31" s="640"/>
      <c r="J31" s="640"/>
      <c r="K31" s="641" t="s">
        <v>39</v>
      </c>
      <c r="L31" s="641"/>
      <c r="M31" s="641"/>
      <c r="N31" s="641"/>
      <c r="O31" s="641"/>
      <c r="P31" s="641"/>
      <c r="Q31" s="641"/>
      <c r="R31" s="642"/>
      <c r="S31" s="638" t="s">
        <v>38</v>
      </c>
      <c r="T31" s="639"/>
      <c r="U31" s="639"/>
      <c r="V31" s="632" t="str">
        <f>IF(入力!$I$57="","",CONCATENATE(入力!$C$61,"　",入力!$D$61))</f>
        <v/>
      </c>
      <c r="W31" s="632"/>
      <c r="X31" s="632"/>
      <c r="Y31" s="632"/>
      <c r="Z31" s="632"/>
      <c r="AA31" s="632"/>
      <c r="AB31" s="632"/>
      <c r="AC31" s="633"/>
      <c r="AE31" s="641" t="s">
        <v>39</v>
      </c>
      <c r="AF31" s="641"/>
      <c r="AG31" s="641"/>
      <c r="AH31" s="641"/>
      <c r="AI31" s="641"/>
      <c r="AJ31" s="641"/>
      <c r="AK31" s="641"/>
      <c r="AL31" s="642"/>
      <c r="AN31" s="641" t="s">
        <v>39</v>
      </c>
      <c r="AO31" s="641"/>
      <c r="AP31" s="641"/>
      <c r="AQ31" s="641"/>
      <c r="AR31" s="641"/>
      <c r="AS31" s="641"/>
      <c r="AT31" s="641"/>
      <c r="AU31" s="642"/>
      <c r="AW31" s="641" t="s">
        <v>39</v>
      </c>
      <c r="AX31" s="641"/>
      <c r="AY31" s="641"/>
      <c r="AZ31" s="641"/>
      <c r="BA31" s="641"/>
      <c r="BB31" s="641"/>
      <c r="BC31" s="641"/>
      <c r="BD31" s="642"/>
    </row>
    <row r="32" spans="1:56" s="5" customFormat="1" ht="9.9499999999999993" customHeight="1">
      <c r="A32" s="563"/>
      <c r="B32" s="587"/>
      <c r="C32" s="588"/>
      <c r="D32" s="588"/>
      <c r="E32" s="589"/>
      <c r="F32" s="24"/>
      <c r="G32" s="624" t="str">
        <f>IF(入力!$E$57="","",入力!$E$57)</f>
        <v/>
      </c>
      <c r="H32" s="624"/>
      <c r="I32" s="624"/>
      <c r="J32" s="624"/>
      <c r="K32" s="596"/>
      <c r="L32" s="596"/>
      <c r="M32" s="596"/>
      <c r="N32" s="596"/>
      <c r="O32" s="596"/>
      <c r="P32" s="596"/>
      <c r="Q32" s="596"/>
      <c r="R32" s="597"/>
      <c r="S32" s="582" t="s">
        <v>43</v>
      </c>
      <c r="T32" s="582"/>
      <c r="U32" s="582"/>
      <c r="V32" s="627" t="str">
        <f>IF(入力!$I$57="","",CONCATENATE(入力!$C$62,"　",入力!$D$62))</f>
        <v/>
      </c>
      <c r="W32" s="627"/>
      <c r="X32" s="627"/>
      <c r="Y32" s="627"/>
      <c r="Z32" s="627"/>
      <c r="AA32" s="627"/>
      <c r="AB32" s="627"/>
      <c r="AC32" s="628"/>
    </row>
    <row r="33" spans="1:29" s="5" customFormat="1" ht="9.9499999999999993" customHeight="1">
      <c r="A33" s="563"/>
      <c r="B33" s="579"/>
      <c r="C33" s="580"/>
      <c r="D33" s="580"/>
      <c r="E33" s="581"/>
      <c r="F33" s="24"/>
      <c r="G33" s="625"/>
      <c r="H33" s="625"/>
      <c r="I33" s="625"/>
      <c r="J33" s="625"/>
      <c r="K33" s="643" t="s">
        <v>40</v>
      </c>
      <c r="L33" s="643"/>
      <c r="M33" s="643"/>
      <c r="N33" s="643"/>
      <c r="O33" s="643"/>
      <c r="P33" s="643"/>
      <c r="Q33" s="643"/>
      <c r="R33" s="644"/>
      <c r="S33" s="582"/>
      <c r="T33" s="582"/>
      <c r="U33" s="582"/>
      <c r="V33" s="627"/>
      <c r="W33" s="627"/>
      <c r="X33" s="627"/>
      <c r="Y33" s="627"/>
      <c r="Z33" s="627"/>
      <c r="AA33" s="627"/>
      <c r="AB33" s="627"/>
      <c r="AC33" s="628"/>
    </row>
    <row r="34" spans="1:29" s="5" customFormat="1" ht="5.0999999999999996" customHeight="1">
      <c r="A34" s="563"/>
      <c r="B34" s="590" t="s">
        <v>47</v>
      </c>
      <c r="C34" s="591"/>
      <c r="D34" s="591"/>
      <c r="E34" s="592"/>
      <c r="F34" s="24"/>
      <c r="G34" s="11"/>
      <c r="H34" s="11"/>
      <c r="I34" s="11"/>
      <c r="J34" s="11"/>
      <c r="K34" s="10"/>
      <c r="L34" s="10"/>
      <c r="M34" s="10"/>
      <c r="N34" s="10"/>
      <c r="O34" s="10"/>
      <c r="P34" s="10"/>
      <c r="Q34" s="10"/>
      <c r="R34" s="27"/>
      <c r="S34" s="582"/>
      <c r="T34" s="582"/>
      <c r="U34" s="582"/>
      <c r="V34" s="627"/>
      <c r="W34" s="627"/>
      <c r="X34" s="627"/>
      <c r="Y34" s="627"/>
      <c r="Z34" s="627"/>
      <c r="AA34" s="627"/>
      <c r="AB34" s="627"/>
      <c r="AC34" s="628"/>
    </row>
    <row r="35" spans="1:29" s="5" customFormat="1" ht="18" customHeight="1">
      <c r="A35" s="563"/>
      <c r="B35" s="590"/>
      <c r="C35" s="591"/>
      <c r="D35" s="591"/>
      <c r="E35" s="592"/>
      <c r="F35" s="598" t="s">
        <v>42</v>
      </c>
      <c r="G35" s="582"/>
      <c r="H35" s="582"/>
      <c r="I35" s="582"/>
      <c r="J35" s="631" t="str">
        <f>IF(入力!$I$57="","",入力!$I$57)</f>
        <v/>
      </c>
      <c r="K35" s="631"/>
      <c r="L35" s="631"/>
      <c r="M35" s="631"/>
      <c r="N35" s="631"/>
      <c r="O35" s="631"/>
      <c r="R35" s="28"/>
      <c r="S35" s="582"/>
      <c r="T35" s="582"/>
      <c r="U35" s="582"/>
      <c r="V35" s="627"/>
      <c r="W35" s="627"/>
      <c r="X35" s="627"/>
      <c r="Y35" s="627"/>
      <c r="Z35" s="627"/>
      <c r="AA35" s="627"/>
      <c r="AB35" s="627"/>
      <c r="AC35" s="628"/>
    </row>
    <row r="36" spans="1:29" ht="6.95" customHeight="1">
      <c r="A36" s="563"/>
      <c r="B36" s="593"/>
      <c r="C36" s="594"/>
      <c r="D36" s="594"/>
      <c r="E36" s="595"/>
      <c r="F36" s="25"/>
      <c r="G36" s="26"/>
      <c r="H36" s="26"/>
      <c r="I36" s="26"/>
      <c r="J36" s="26"/>
      <c r="K36" s="26"/>
      <c r="L36" s="26"/>
      <c r="M36" s="26"/>
      <c r="N36" s="26"/>
      <c r="O36" s="26"/>
      <c r="P36" s="26"/>
      <c r="Q36" s="26"/>
      <c r="R36" s="29"/>
      <c r="S36" s="583"/>
      <c r="T36" s="583"/>
      <c r="U36" s="583"/>
      <c r="V36" s="557"/>
      <c r="W36" s="557"/>
      <c r="X36" s="557"/>
      <c r="Y36" s="557"/>
      <c r="Z36" s="557"/>
      <c r="AA36" s="557"/>
      <c r="AB36" s="557"/>
      <c r="AC36" s="637"/>
    </row>
    <row r="37" spans="1:29" s="5" customFormat="1" ht="18" customHeight="1">
      <c r="A37" s="563"/>
      <c r="B37" s="565" t="s">
        <v>46</v>
      </c>
      <c r="C37" s="544"/>
      <c r="D37" s="544"/>
      <c r="E37" s="566"/>
      <c r="F37" s="622" t="s">
        <v>45</v>
      </c>
      <c r="G37" s="623"/>
      <c r="H37" s="623"/>
      <c r="I37" s="623"/>
      <c r="J37" s="645" t="str">
        <f>IF(入力!$C$59="","",入力!$C$59)</f>
        <v/>
      </c>
      <c r="K37" s="645"/>
      <c r="L37" s="645"/>
      <c r="M37" s="645"/>
      <c r="N37" s="645"/>
      <c r="O37" s="645"/>
      <c r="P37" s="30"/>
      <c r="Q37" s="30"/>
      <c r="R37" s="31"/>
      <c r="S37" s="634" t="s">
        <v>38</v>
      </c>
      <c r="T37" s="635"/>
      <c r="U37" s="635"/>
      <c r="V37" s="555" t="str">
        <f>IF(入力!$E$59="","",CONCATENATE(入力!$C$61,"　",入力!$D$61))</f>
        <v/>
      </c>
      <c r="W37" s="555"/>
      <c r="X37" s="555"/>
      <c r="Y37" s="555"/>
      <c r="Z37" s="555"/>
      <c r="AA37" s="555"/>
      <c r="AB37" s="555"/>
      <c r="AC37" s="636"/>
    </row>
    <row r="38" spans="1:29" s="5" customFormat="1" ht="18" customHeight="1">
      <c r="A38" s="563"/>
      <c r="B38" s="565"/>
      <c r="C38" s="544"/>
      <c r="D38" s="544"/>
      <c r="E38" s="566"/>
      <c r="F38" s="24"/>
      <c r="G38" s="11"/>
      <c r="H38" s="11"/>
      <c r="I38" s="11"/>
      <c r="J38" s="11"/>
      <c r="K38" s="10"/>
      <c r="L38" s="10"/>
      <c r="M38" s="10"/>
      <c r="N38" s="10"/>
      <c r="O38" s="10"/>
      <c r="P38" s="10"/>
      <c r="Q38" s="10"/>
      <c r="R38" s="27"/>
      <c r="S38" s="582" t="s">
        <v>43</v>
      </c>
      <c r="T38" s="582"/>
      <c r="U38" s="582"/>
      <c r="V38" s="627" t="str">
        <f>IF(入力!$E$59="","",CONCATENATE(入力!$C$62,"　",入力!$D$62))</f>
        <v/>
      </c>
      <c r="W38" s="627"/>
      <c r="X38" s="627"/>
      <c r="Y38" s="627"/>
      <c r="Z38" s="627"/>
      <c r="AA38" s="627"/>
      <c r="AB38" s="627"/>
      <c r="AC38" s="628"/>
    </row>
    <row r="39" spans="1:29" s="5" customFormat="1" ht="18" customHeight="1">
      <c r="A39" s="563"/>
      <c r="B39" s="565"/>
      <c r="C39" s="544"/>
      <c r="D39" s="544"/>
      <c r="E39" s="566"/>
      <c r="F39" s="620" t="s">
        <v>44</v>
      </c>
      <c r="G39" s="621"/>
      <c r="H39" s="621"/>
      <c r="I39" s="621"/>
      <c r="J39" s="631" t="str">
        <f>IF(入力!$E$59="","",入力!$E$59)</f>
        <v/>
      </c>
      <c r="K39" s="631"/>
      <c r="L39" s="631"/>
      <c r="M39" s="631"/>
      <c r="N39" s="631"/>
      <c r="O39" s="631"/>
      <c r="R39" s="28"/>
      <c r="S39" s="582"/>
      <c r="T39" s="582"/>
      <c r="U39" s="582"/>
      <c r="V39" s="627"/>
      <c r="W39" s="627"/>
      <c r="X39" s="627"/>
      <c r="Y39" s="627"/>
      <c r="Z39" s="627"/>
      <c r="AA39" s="627"/>
      <c r="AB39" s="627"/>
      <c r="AC39" s="628"/>
    </row>
    <row r="40" spans="1:29" ht="5.0999999999999996" customHeight="1" thickBot="1">
      <c r="A40" s="564"/>
      <c r="B40" s="567"/>
      <c r="C40" s="568"/>
      <c r="D40" s="568"/>
      <c r="E40" s="569"/>
      <c r="F40" s="14"/>
      <c r="G40" s="14"/>
      <c r="H40" s="14"/>
      <c r="I40" s="14"/>
      <c r="J40" s="14"/>
      <c r="K40" s="14"/>
      <c r="L40" s="14"/>
      <c r="M40" s="14"/>
      <c r="N40" s="14"/>
      <c r="O40" s="14"/>
      <c r="P40" s="14"/>
      <c r="Q40" s="14"/>
      <c r="R40" s="14"/>
      <c r="S40" s="626"/>
      <c r="T40" s="626"/>
      <c r="U40" s="626"/>
      <c r="V40" s="629"/>
      <c r="W40" s="629"/>
      <c r="X40" s="629"/>
      <c r="Y40" s="629"/>
      <c r="Z40" s="629"/>
      <c r="AA40" s="629"/>
      <c r="AB40" s="629"/>
      <c r="AC40" s="630"/>
    </row>
    <row r="41" spans="1:29" ht="5.0999999999999996" customHeight="1">
      <c r="A41" s="540" t="s">
        <v>57</v>
      </c>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6"/>
    </row>
    <row r="42" spans="1:29" ht="15" customHeight="1">
      <c r="A42" s="541"/>
      <c r="B42" s="544" t="s">
        <v>53</v>
      </c>
      <c r="C42" s="544"/>
      <c r="D42" s="545"/>
      <c r="E42" s="545"/>
      <c r="F42" s="545"/>
      <c r="G42" s="545"/>
      <c r="H42" s="545"/>
      <c r="I42" s="545"/>
      <c r="J42" s="545"/>
      <c r="K42" s="545"/>
      <c r="L42" s="545"/>
      <c r="M42" s="545"/>
      <c r="AC42" s="17"/>
    </row>
    <row r="43" spans="1:29" ht="5.0999999999999996" customHeight="1">
      <c r="A43" s="541"/>
      <c r="B43" s="13"/>
      <c r="C43" s="13"/>
      <c r="D43" s="35"/>
      <c r="E43" s="35"/>
      <c r="F43" s="35"/>
      <c r="G43" s="35"/>
      <c r="H43" s="35"/>
      <c r="I43" s="35"/>
      <c r="J43" s="35"/>
      <c r="K43" s="35"/>
      <c r="L43" s="35"/>
      <c r="M43" s="35"/>
      <c r="AC43" s="17"/>
    </row>
    <row r="44" spans="1:29" ht="15" customHeight="1">
      <c r="A44" s="541"/>
      <c r="B44" s="544" t="s">
        <v>54</v>
      </c>
      <c r="C44" s="544"/>
      <c r="D44" s="545"/>
      <c r="E44" s="545"/>
      <c r="F44" s="545"/>
      <c r="G44" s="545"/>
      <c r="H44" s="545"/>
      <c r="I44" s="545"/>
      <c r="J44" s="545"/>
      <c r="K44" s="545"/>
      <c r="L44" s="545"/>
      <c r="M44" s="545"/>
      <c r="AC44" s="17"/>
    </row>
    <row r="45" spans="1:29" s="2" customFormat="1" ht="8.1" customHeight="1">
      <c r="A45" s="541"/>
      <c r="AC45" s="18"/>
    </row>
    <row r="46" spans="1:29" s="2" customFormat="1" ht="15" customHeight="1">
      <c r="A46" s="541"/>
      <c r="C46" s="544" t="s">
        <v>55</v>
      </c>
      <c r="D46" s="544"/>
      <c r="E46" s="544"/>
      <c r="F46" s="544"/>
      <c r="G46" s="544"/>
      <c r="H46" s="544"/>
      <c r="I46" s="544"/>
      <c r="J46" s="544"/>
      <c r="K46" s="544"/>
      <c r="L46" s="544"/>
      <c r="M46" s="544"/>
      <c r="N46" s="544"/>
      <c r="O46" s="544"/>
      <c r="P46" s="544"/>
      <c r="Q46" s="544"/>
      <c r="R46" s="544"/>
      <c r="S46" s="544"/>
      <c r="T46" s="544"/>
      <c r="U46" s="544"/>
      <c r="V46" s="544"/>
      <c r="W46" s="544"/>
      <c r="X46" s="544"/>
      <c r="Y46" s="544"/>
      <c r="Z46" s="544"/>
      <c r="AA46" s="544"/>
      <c r="AB46" s="544"/>
      <c r="AC46" s="548"/>
    </row>
    <row r="47" spans="1:29" s="2" customFormat="1" ht="8.1" customHeight="1">
      <c r="A47" s="541"/>
      <c r="AC47" s="18"/>
    </row>
    <row r="48" spans="1:29" s="2" customFormat="1" ht="15" customHeight="1">
      <c r="A48" s="541"/>
      <c r="B48" s="547"/>
      <c r="C48" s="547"/>
      <c r="D48" s="19" t="s">
        <v>21</v>
      </c>
      <c r="E48" s="19"/>
      <c r="F48" s="546" t="s">
        <v>20</v>
      </c>
      <c r="G48" s="546"/>
      <c r="H48" s="19"/>
      <c r="I48" s="19" t="s">
        <v>56</v>
      </c>
      <c r="AC48" s="18"/>
    </row>
    <row r="49" spans="1:29" s="2" customFormat="1" ht="8.1" customHeight="1">
      <c r="A49" s="541"/>
      <c r="AC49" s="18"/>
    </row>
    <row r="50" spans="1:29" s="2" customFormat="1" ht="18" customHeight="1">
      <c r="A50" s="541"/>
      <c r="E50" s="543" t="s">
        <v>63</v>
      </c>
      <c r="F50" s="543"/>
      <c r="G50" s="543"/>
      <c r="H50" s="543"/>
      <c r="I50" s="543"/>
      <c r="J50" s="543"/>
      <c r="K50" s="543"/>
      <c r="L50" s="543"/>
      <c r="M50" s="543"/>
      <c r="N50" s="539"/>
      <c r="O50" s="539"/>
      <c r="P50" s="539"/>
      <c r="Q50" s="539"/>
      <c r="R50" s="539"/>
      <c r="S50" s="539"/>
      <c r="T50" s="539"/>
      <c r="U50" s="539"/>
      <c r="V50" s="539"/>
      <c r="W50" s="539"/>
      <c r="X50" s="539"/>
      <c r="Y50" s="539"/>
      <c r="AC50" s="18"/>
    </row>
    <row r="51" spans="1:29" s="2" customFormat="1" ht="8.1" customHeight="1">
      <c r="A51" s="541"/>
      <c r="E51" s="13"/>
      <c r="F51" s="13"/>
      <c r="G51" s="13"/>
      <c r="H51" s="13"/>
      <c r="I51" s="13"/>
      <c r="J51" s="13"/>
      <c r="K51" s="13"/>
      <c r="L51" s="13"/>
      <c r="M51" s="13"/>
      <c r="N51" s="13"/>
      <c r="O51" s="13"/>
      <c r="P51" s="13"/>
      <c r="Q51" s="13"/>
      <c r="R51" s="13"/>
      <c r="S51" s="13"/>
      <c r="T51" s="13"/>
      <c r="U51" s="13"/>
      <c r="V51" s="13"/>
      <c r="W51" s="13"/>
      <c r="X51" s="13"/>
      <c r="Y51" s="13"/>
      <c r="AC51" s="18"/>
    </row>
    <row r="52" spans="1:29" s="2" customFormat="1" ht="18" customHeight="1">
      <c r="A52" s="541"/>
      <c r="E52" s="543" t="s">
        <v>62</v>
      </c>
      <c r="F52" s="543"/>
      <c r="G52" s="543"/>
      <c r="H52" s="543"/>
      <c r="I52" s="543"/>
      <c r="J52" s="543"/>
      <c r="K52" s="543"/>
      <c r="L52" s="543"/>
      <c r="M52" s="543"/>
      <c r="N52" s="539"/>
      <c r="O52" s="539"/>
      <c r="P52" s="539"/>
      <c r="Q52" s="539"/>
      <c r="R52" s="539"/>
      <c r="S52" s="539"/>
      <c r="T52" s="539"/>
      <c r="U52" s="539"/>
      <c r="V52" s="539"/>
      <c r="W52" s="539"/>
      <c r="X52" s="539"/>
      <c r="Y52" s="9" t="s">
        <v>16</v>
      </c>
      <c r="AC52" s="18"/>
    </row>
    <row r="53" spans="1:29" ht="5.0999999999999996" customHeight="1" thickBot="1">
      <c r="A53" s="542"/>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20"/>
    </row>
    <row r="54" spans="1:29" s="32" customFormat="1" ht="11.1" customHeight="1">
      <c r="A54" s="32" t="s">
        <v>58</v>
      </c>
    </row>
    <row r="55" spans="1:29" s="32" customFormat="1" ht="11.1" customHeight="1">
      <c r="A55" s="537" t="s">
        <v>61</v>
      </c>
      <c r="B55" s="537"/>
      <c r="C55" s="537"/>
      <c r="D55" s="537"/>
      <c r="E55" s="537"/>
      <c r="F55" s="537"/>
      <c r="G55" s="537"/>
      <c r="H55" s="537"/>
      <c r="I55" s="537"/>
      <c r="J55" s="537"/>
      <c r="K55" s="537"/>
      <c r="L55" s="537"/>
      <c r="M55" s="537"/>
      <c r="N55" s="537"/>
      <c r="O55" s="537"/>
      <c r="P55" s="537"/>
      <c r="Q55" s="537"/>
      <c r="R55" s="537"/>
      <c r="S55" s="537"/>
      <c r="T55" s="537"/>
      <c r="U55" s="537"/>
      <c r="V55" s="537"/>
      <c r="W55" s="537"/>
      <c r="X55" s="537"/>
      <c r="Y55" s="537"/>
      <c r="Z55" s="537"/>
      <c r="AA55" s="537"/>
      <c r="AB55" s="537"/>
      <c r="AC55" s="537"/>
    </row>
    <row r="56" spans="1:29" s="32" customFormat="1" ht="11.1" customHeight="1">
      <c r="A56" s="537" t="s">
        <v>59</v>
      </c>
      <c r="B56" s="537"/>
      <c r="C56" s="537"/>
      <c r="D56" s="537"/>
      <c r="E56" s="537"/>
      <c r="F56" s="537"/>
      <c r="G56" s="537"/>
      <c r="H56" s="537"/>
      <c r="I56" s="537"/>
      <c r="J56" s="537"/>
      <c r="K56" s="537"/>
      <c r="L56" s="537"/>
      <c r="M56" s="537"/>
      <c r="N56" s="537"/>
      <c r="O56" s="537"/>
      <c r="P56" s="537"/>
      <c r="Q56" s="537"/>
      <c r="R56" s="537"/>
      <c r="S56" s="537"/>
      <c r="T56" s="537"/>
      <c r="U56" s="537"/>
      <c r="V56" s="537"/>
      <c r="W56" s="537"/>
      <c r="X56" s="537"/>
      <c r="Y56" s="537"/>
      <c r="Z56" s="537"/>
      <c r="AA56" s="537"/>
      <c r="AB56" s="537"/>
      <c r="AC56" s="537"/>
    </row>
    <row r="57" spans="1:29" s="32" customFormat="1" ht="11.1" customHeight="1">
      <c r="A57" s="537" t="s">
        <v>60</v>
      </c>
      <c r="B57" s="537"/>
      <c r="C57" s="537"/>
      <c r="D57" s="537"/>
      <c r="E57" s="537"/>
      <c r="F57" s="537"/>
      <c r="G57" s="537"/>
      <c r="H57" s="537"/>
      <c r="I57" s="537"/>
      <c r="J57" s="537"/>
      <c r="K57" s="537"/>
      <c r="L57" s="537"/>
      <c r="M57" s="537"/>
      <c r="N57" s="537"/>
      <c r="O57" s="537"/>
      <c r="P57" s="537"/>
      <c r="Q57" s="537"/>
      <c r="R57" s="537"/>
      <c r="S57" s="537"/>
      <c r="T57" s="537"/>
      <c r="U57" s="537"/>
      <c r="V57" s="537"/>
      <c r="W57" s="537"/>
      <c r="X57" s="537"/>
      <c r="Y57" s="537"/>
      <c r="Z57" s="537"/>
      <c r="AA57" s="537"/>
      <c r="AB57" s="537"/>
      <c r="AC57" s="537"/>
    </row>
  </sheetData>
  <sheetProtection sheet="1" selectLockedCells="1"/>
  <mergeCells count="111">
    <mergeCell ref="AE24:AL25"/>
    <mergeCell ref="AN24:AU25"/>
    <mergeCell ref="AE31:AL31"/>
    <mergeCell ref="AN31:AU31"/>
    <mergeCell ref="AW31:BD31"/>
    <mergeCell ref="A9:C9"/>
    <mergeCell ref="V11:AC13"/>
    <mergeCell ref="V14:AC16"/>
    <mergeCell ref="Q20:U21"/>
    <mergeCell ref="H22:P22"/>
    <mergeCell ref="Q22:U23"/>
    <mergeCell ref="B22:E25"/>
    <mergeCell ref="F23:P25"/>
    <mergeCell ref="A11:A18"/>
    <mergeCell ref="B19:E19"/>
    <mergeCell ref="B20:E20"/>
    <mergeCell ref="B21:E21"/>
    <mergeCell ref="N13:P16"/>
    <mergeCell ref="H17:P17"/>
    <mergeCell ref="F18:P18"/>
    <mergeCell ref="B17:E18"/>
    <mergeCell ref="Q17:U18"/>
    <mergeCell ref="Q11:U13"/>
    <mergeCell ref="V17:AC18"/>
    <mergeCell ref="A19:A26"/>
    <mergeCell ref="F17:G17"/>
    <mergeCell ref="F22:G22"/>
    <mergeCell ref="F9:G9"/>
    <mergeCell ref="F30:G30"/>
    <mergeCell ref="F29:G29"/>
    <mergeCell ref="F28:G28"/>
    <mergeCell ref="F27:G27"/>
    <mergeCell ref="H30:J30"/>
    <mergeCell ref="A27:E30"/>
    <mergeCell ref="H27:Q27"/>
    <mergeCell ref="H28:Q28"/>
    <mergeCell ref="H29:Q29"/>
    <mergeCell ref="B11:E12"/>
    <mergeCell ref="B13:E16"/>
    <mergeCell ref="Q14:U16"/>
    <mergeCell ref="F11:P12"/>
    <mergeCell ref="F13:M16"/>
    <mergeCell ref="R28:S28"/>
    <mergeCell ref="B26:E26"/>
    <mergeCell ref="Q24:U25"/>
    <mergeCell ref="F26:P26"/>
    <mergeCell ref="R29:S29"/>
    <mergeCell ref="F39:I39"/>
    <mergeCell ref="F37:I37"/>
    <mergeCell ref="G32:J33"/>
    <mergeCell ref="S38:U40"/>
    <mergeCell ref="V38:AC40"/>
    <mergeCell ref="J39:O39"/>
    <mergeCell ref="V31:AC31"/>
    <mergeCell ref="S37:U37"/>
    <mergeCell ref="V37:AC37"/>
    <mergeCell ref="V32:AC36"/>
    <mergeCell ref="S31:U31"/>
    <mergeCell ref="G31:J31"/>
    <mergeCell ref="K31:R31"/>
    <mergeCell ref="K33:R33"/>
    <mergeCell ref="J35:O35"/>
    <mergeCell ref="J37:O37"/>
    <mergeCell ref="B42:C42"/>
    <mergeCell ref="A31:A40"/>
    <mergeCell ref="B37:E40"/>
    <mergeCell ref="W2:AC2"/>
    <mergeCell ref="AA26:AB26"/>
    <mergeCell ref="AA22:AB23"/>
    <mergeCell ref="V22:Z23"/>
    <mergeCell ref="V26:Z26"/>
    <mergeCell ref="B33:E33"/>
    <mergeCell ref="S32:U36"/>
    <mergeCell ref="B31:E32"/>
    <mergeCell ref="B34:E36"/>
    <mergeCell ref="K32:R32"/>
    <mergeCell ref="F35:I35"/>
    <mergeCell ref="T27:AC27"/>
    <mergeCell ref="T28:AC28"/>
    <mergeCell ref="T29:AC29"/>
    <mergeCell ref="T30:AC30"/>
    <mergeCell ref="K30:P30"/>
    <mergeCell ref="R27:S27"/>
    <mergeCell ref="R30:S30"/>
    <mergeCell ref="Q26:U26"/>
    <mergeCell ref="T7:AB7"/>
    <mergeCell ref="V24:AC25"/>
    <mergeCell ref="AW11:BD13"/>
    <mergeCell ref="AE11:AL13"/>
    <mergeCell ref="AN11:AU13"/>
    <mergeCell ref="AC22:AC23"/>
    <mergeCell ref="A56:AC56"/>
    <mergeCell ref="A57:AC57"/>
    <mergeCell ref="F4:W4"/>
    <mergeCell ref="N50:Y50"/>
    <mergeCell ref="N52:X52"/>
    <mergeCell ref="A41:A53"/>
    <mergeCell ref="E50:M50"/>
    <mergeCell ref="E52:M52"/>
    <mergeCell ref="A55:AC55"/>
    <mergeCell ref="B44:C44"/>
    <mergeCell ref="D42:M42"/>
    <mergeCell ref="D44:M44"/>
    <mergeCell ref="F48:G48"/>
    <mergeCell ref="B48:C48"/>
    <mergeCell ref="C46:AC46"/>
    <mergeCell ref="V20:AC21"/>
    <mergeCell ref="F20:P20"/>
    <mergeCell ref="F21:P21"/>
    <mergeCell ref="F19:AC19"/>
    <mergeCell ref="S6:AB6"/>
  </mergeCells>
  <phoneticPr fontId="3"/>
  <printOptions horizontalCentered="1"/>
  <pageMargins left="0.59055118110236227" right="0.39370078740157483" top="0.39370078740157483" bottom="0" header="0" footer="0"/>
  <pageSetup paperSize="9" scale="97"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5BEF0-DE8A-480D-9475-28EEB374DE30}">
  <sheetPr>
    <tabColor rgb="FFFF99CC"/>
    <pageSetUpPr fitToPage="1"/>
  </sheetPr>
  <dimension ref="A1:AR37"/>
  <sheetViews>
    <sheetView view="pageBreakPreview" zoomScaleNormal="100" zoomScaleSheetLayoutView="100" workbookViewId="0">
      <selection activeCell="T10" sqref="T10:X10"/>
    </sheetView>
  </sheetViews>
  <sheetFormatPr defaultColWidth="3.625" defaultRowHeight="20.100000000000001" customHeight="1"/>
  <cols>
    <col min="1" max="1" width="4.625" style="1" customWidth="1"/>
    <col min="2" max="2" width="3.625" style="1" customWidth="1"/>
    <col min="3" max="6" width="2.625" style="1" customWidth="1"/>
    <col min="7" max="8" width="1.625" style="1" customWidth="1"/>
    <col min="9" max="9" width="2.625" style="1" customWidth="1"/>
    <col min="10" max="10" width="3.625" style="1" customWidth="1"/>
    <col min="11" max="11" width="2.625" style="1" customWidth="1"/>
    <col min="12" max="13" width="3.125" style="1" customWidth="1"/>
    <col min="14" max="19" width="2.625" style="1" customWidth="1"/>
    <col min="20" max="20" width="1.625" style="1" customWidth="1"/>
    <col min="21" max="21" width="3.625" style="1" customWidth="1"/>
    <col min="22" max="26" width="2.625" style="1" customWidth="1"/>
    <col min="27" max="27" width="1.625" style="1" customWidth="1"/>
    <col min="28" max="28" width="3.625" style="1" customWidth="1"/>
    <col min="29" max="31" width="2.625" style="1" customWidth="1"/>
    <col min="32" max="32" width="3.625" style="1" customWidth="1"/>
    <col min="33" max="33" width="1.625" style="1" customWidth="1"/>
    <col min="34" max="34" width="3.625" style="1" customWidth="1"/>
    <col min="35" max="38" width="2.625" style="1" customWidth="1"/>
    <col min="39" max="39" width="1.625" style="1" customWidth="1"/>
    <col min="40" max="40" width="3.625" style="1"/>
    <col min="41" max="43" width="2.625" style="1" customWidth="1"/>
    <col min="44" max="16384" width="3.625" style="1"/>
  </cols>
  <sheetData>
    <row r="1" spans="1:43" s="2" customFormat="1" ht="20.100000000000001" customHeight="1">
      <c r="A1" s="2" t="s">
        <v>66</v>
      </c>
    </row>
    <row r="2" spans="1:43" s="2" customFormat="1" ht="20.100000000000001" customHeight="1">
      <c r="H2" s="826" t="s">
        <v>73</v>
      </c>
      <c r="I2" s="826"/>
      <c r="T2" s="119" t="s">
        <v>74</v>
      </c>
    </row>
    <row r="3" spans="1:43" s="2" customFormat="1" ht="20.100000000000001" customHeight="1">
      <c r="H3" s="836">
        <f>IF(入力!$C$2="","",入力!$C$2)</f>
        <v>2026</v>
      </c>
      <c r="I3" s="836"/>
      <c r="J3" s="836"/>
      <c r="K3" s="836"/>
      <c r="L3" s="836" t="s">
        <v>72</v>
      </c>
      <c r="M3" s="836"/>
      <c r="N3" s="836">
        <v>27031</v>
      </c>
      <c r="O3" s="836"/>
      <c r="P3" s="836"/>
      <c r="Q3" s="836"/>
      <c r="R3" s="836"/>
      <c r="S3" s="836"/>
      <c r="U3" s="778"/>
      <c r="V3" s="778"/>
      <c r="W3" s="778"/>
      <c r="X3" s="778"/>
      <c r="Y3" s="778"/>
      <c r="Z3" s="778"/>
      <c r="AB3" s="837" t="s">
        <v>75</v>
      </c>
      <c r="AC3" s="838"/>
      <c r="AD3" s="838"/>
      <c r="AE3" s="839"/>
    </row>
    <row r="4" spans="1:43" s="2" customFormat="1" ht="21.95" customHeight="1">
      <c r="H4" s="836"/>
      <c r="I4" s="836"/>
      <c r="J4" s="836"/>
      <c r="K4" s="836"/>
      <c r="L4" s="836"/>
      <c r="M4" s="836"/>
      <c r="N4" s="836"/>
      <c r="O4" s="836"/>
      <c r="P4" s="836"/>
      <c r="Q4" s="836"/>
      <c r="R4" s="836"/>
      <c r="S4" s="836"/>
      <c r="U4" s="779"/>
      <c r="V4" s="779"/>
      <c r="W4" s="779"/>
      <c r="X4" s="779"/>
      <c r="Y4" s="779"/>
      <c r="Z4" s="779"/>
      <c r="AB4" s="823" t="s">
        <v>76</v>
      </c>
      <c r="AC4" s="824"/>
      <c r="AD4" s="824"/>
      <c r="AE4" s="825"/>
    </row>
    <row r="5" spans="1:43" s="2" customFormat="1" ht="8.1" customHeight="1"/>
    <row r="6" spans="1:43" s="2" customFormat="1" ht="20.100000000000001" customHeight="1">
      <c r="AE6" s="122" t="s">
        <v>70</v>
      </c>
    </row>
    <row r="7" spans="1:43" s="4" customFormat="1" ht="20.100000000000001" customHeight="1">
      <c r="B7" s="33"/>
      <c r="C7" s="33"/>
      <c r="D7" s="33"/>
      <c r="E7" s="33"/>
      <c r="G7" s="538" t="s">
        <v>71</v>
      </c>
      <c r="H7" s="538"/>
      <c r="I7" s="538"/>
      <c r="J7" s="538"/>
      <c r="K7" s="538"/>
      <c r="L7" s="538"/>
      <c r="M7" s="538"/>
      <c r="N7" s="538"/>
      <c r="O7" s="538"/>
      <c r="P7" s="538"/>
      <c r="Q7" s="538"/>
      <c r="R7" s="538"/>
      <c r="S7" s="538"/>
      <c r="T7" s="538"/>
      <c r="U7" s="538"/>
      <c r="V7" s="538"/>
      <c r="W7" s="538"/>
      <c r="X7" s="538"/>
      <c r="Y7" s="33"/>
      <c r="Z7" s="33"/>
      <c r="AA7" s="33"/>
      <c r="AB7" s="33"/>
      <c r="AC7" s="33"/>
    </row>
    <row r="8" spans="1:43" s="4" customFormat="1" ht="9.9499999999999993" customHeight="1">
      <c r="B8" s="33"/>
      <c r="C8" s="33"/>
      <c r="D8" s="33"/>
      <c r="E8" s="33"/>
      <c r="F8" s="34"/>
      <c r="G8" s="34"/>
      <c r="H8" s="34"/>
      <c r="I8" s="34"/>
      <c r="J8" s="34"/>
      <c r="K8" s="34"/>
      <c r="L8" s="34"/>
      <c r="M8" s="34"/>
      <c r="N8" s="34"/>
      <c r="O8" s="34"/>
      <c r="P8" s="34"/>
      <c r="Q8" s="34"/>
      <c r="R8" s="34"/>
      <c r="S8" s="34"/>
      <c r="T8" s="34"/>
      <c r="U8" s="34"/>
      <c r="V8" s="34"/>
      <c r="W8" s="34"/>
      <c r="X8" s="33"/>
      <c r="Y8" s="33"/>
      <c r="Z8" s="33"/>
      <c r="AA8" s="33"/>
      <c r="AB8" s="33"/>
      <c r="AC8" s="33"/>
    </row>
    <row r="9" spans="1:43" s="3" customFormat="1" ht="35.1" customHeight="1">
      <c r="A9" s="835" t="s">
        <v>69</v>
      </c>
      <c r="B9" s="835"/>
      <c r="C9" s="835"/>
      <c r="D9" s="835"/>
      <c r="E9" s="835"/>
      <c r="F9" s="835"/>
      <c r="G9" s="835"/>
      <c r="H9" s="761" t="str">
        <f>IF(入力!$C$18="","",CONCATENATE(入力!$C$17,"校区","　",入力!$C$18))</f>
        <v/>
      </c>
      <c r="I9" s="761"/>
      <c r="J9" s="761"/>
      <c r="K9" s="761"/>
      <c r="L9" s="761"/>
      <c r="M9" s="761"/>
      <c r="N9" s="761"/>
      <c r="O9" s="761"/>
      <c r="P9" s="761"/>
      <c r="Q9" s="761"/>
      <c r="R9" s="761"/>
      <c r="S9" s="761"/>
      <c r="T9" s="761"/>
      <c r="U9" s="761"/>
      <c r="V9" s="761"/>
      <c r="W9" s="761"/>
      <c r="X9" s="761"/>
      <c r="Y9" s="761"/>
      <c r="Z9" s="761"/>
      <c r="AA9" s="761"/>
      <c r="AB9" s="761"/>
      <c r="AC9" s="761"/>
      <c r="AD9" s="761"/>
      <c r="AE9" s="761"/>
    </row>
    <row r="10" spans="1:43" s="3" customFormat="1" ht="15" customHeight="1">
      <c r="A10" s="805" t="s">
        <v>9</v>
      </c>
      <c r="B10" s="815" t="s">
        <v>67</v>
      </c>
      <c r="C10" s="816"/>
      <c r="D10" s="816"/>
      <c r="E10" s="816"/>
      <c r="F10" s="816"/>
      <c r="G10" s="817"/>
      <c r="H10" s="123"/>
      <c r="I10" s="829" t="str">
        <f>IF(入力!$C$42="","",CONCATENATE(入力!$C$42,"　",入力!$D$42))</f>
        <v/>
      </c>
      <c r="J10" s="829"/>
      <c r="K10" s="829"/>
      <c r="L10" s="829"/>
      <c r="M10" s="829"/>
      <c r="N10" s="829"/>
      <c r="O10" s="829"/>
      <c r="P10" s="829"/>
      <c r="Q10" s="829"/>
      <c r="R10" s="124"/>
      <c r="S10" s="124"/>
      <c r="T10" s="827" t="s">
        <v>78</v>
      </c>
      <c r="U10" s="827"/>
      <c r="V10" s="827"/>
      <c r="W10" s="827"/>
      <c r="X10" s="827"/>
      <c r="Y10" s="814" t="str">
        <f>IF(入力!$K$43="","",入力!$K$43)</f>
        <v/>
      </c>
      <c r="Z10" s="814"/>
      <c r="AA10" s="828" t="s">
        <v>21</v>
      </c>
      <c r="AB10" s="828"/>
      <c r="AC10" s="814" t="str">
        <f>IF(入力!$J$43="","",入力!$J$43)</f>
        <v/>
      </c>
      <c r="AD10" s="814"/>
      <c r="AE10" s="125" t="s">
        <v>49</v>
      </c>
      <c r="AG10" s="827" t="s">
        <v>78</v>
      </c>
      <c r="AH10" s="827"/>
      <c r="AI10" s="827"/>
      <c r="AJ10" s="827"/>
      <c r="AK10" s="827"/>
      <c r="AM10" s="827" t="s">
        <v>78</v>
      </c>
      <c r="AN10" s="827"/>
      <c r="AO10" s="827"/>
      <c r="AP10" s="827"/>
      <c r="AQ10" s="827"/>
    </row>
    <row r="11" spans="1:43" s="3" customFormat="1" ht="9.9499999999999993" customHeight="1">
      <c r="A11" s="805"/>
      <c r="B11" s="739"/>
      <c r="C11" s="818"/>
      <c r="D11" s="818"/>
      <c r="E11" s="818"/>
      <c r="F11" s="818"/>
      <c r="G11" s="819"/>
      <c r="H11" s="126"/>
      <c r="I11" s="832" t="str">
        <f>IF(入力!$C$43="","",CONCATENATE(入力!$C$43,"　",入力!$D$43))</f>
        <v/>
      </c>
      <c r="J11" s="832"/>
      <c r="K11" s="832"/>
      <c r="L11" s="832"/>
      <c r="M11" s="832"/>
      <c r="N11" s="832"/>
      <c r="O11" s="832"/>
      <c r="P11" s="832"/>
      <c r="Q11" s="832"/>
      <c r="R11" s="832"/>
      <c r="S11" s="832"/>
      <c r="T11" s="818"/>
      <c r="U11" s="818"/>
      <c r="V11" s="818"/>
      <c r="W11" s="797" t="str">
        <f>IF(入力!$E$43="","　　年　月　日",入力!$E$43)</f>
        <v>　　年　月　日</v>
      </c>
      <c r="X11" s="797"/>
      <c r="Y11" s="797"/>
      <c r="Z11" s="797"/>
      <c r="AA11" s="797"/>
      <c r="AB11" s="797"/>
      <c r="AC11" s="797"/>
      <c r="AD11" s="845" t="s">
        <v>79</v>
      </c>
      <c r="AE11" s="846"/>
    </row>
    <row r="12" spans="1:43" s="3" customFormat="1" ht="9.9499999999999993" customHeight="1">
      <c r="A12" s="805"/>
      <c r="B12" s="820" t="s">
        <v>68</v>
      </c>
      <c r="C12" s="821"/>
      <c r="D12" s="821"/>
      <c r="E12" s="821"/>
      <c r="F12" s="821"/>
      <c r="G12" s="822"/>
      <c r="H12" s="126"/>
      <c r="I12" s="832"/>
      <c r="J12" s="832"/>
      <c r="K12" s="832"/>
      <c r="L12" s="832"/>
      <c r="M12" s="832"/>
      <c r="N12" s="832"/>
      <c r="O12" s="832"/>
      <c r="P12" s="832"/>
      <c r="Q12" s="832"/>
      <c r="R12" s="832"/>
      <c r="S12" s="832"/>
      <c r="T12" s="818"/>
      <c r="U12" s="818"/>
      <c r="V12" s="818"/>
      <c r="W12" s="797"/>
      <c r="X12" s="797"/>
      <c r="Y12" s="797"/>
      <c r="Z12" s="797"/>
      <c r="AA12" s="797"/>
      <c r="AB12" s="797"/>
      <c r="AC12" s="797"/>
      <c r="AD12" s="845"/>
      <c r="AE12" s="846"/>
    </row>
    <row r="13" spans="1:43" s="3" customFormat="1" ht="9.9499999999999993" customHeight="1">
      <c r="A13" s="805"/>
      <c r="B13" s="823"/>
      <c r="C13" s="824"/>
      <c r="D13" s="824"/>
      <c r="E13" s="824"/>
      <c r="F13" s="824"/>
      <c r="G13" s="825"/>
      <c r="H13" s="127"/>
      <c r="I13" s="833"/>
      <c r="J13" s="833"/>
      <c r="K13" s="833"/>
      <c r="L13" s="833"/>
      <c r="M13" s="833"/>
      <c r="N13" s="833"/>
      <c r="O13" s="833"/>
      <c r="P13" s="833"/>
      <c r="Q13" s="833"/>
      <c r="R13" s="833"/>
      <c r="S13" s="833"/>
      <c r="T13" s="834"/>
      <c r="U13" s="834"/>
      <c r="V13" s="834"/>
      <c r="W13" s="798"/>
      <c r="X13" s="798"/>
      <c r="Y13" s="798"/>
      <c r="Z13" s="798"/>
      <c r="AA13" s="798"/>
      <c r="AB13" s="798"/>
      <c r="AC13" s="798"/>
      <c r="AD13" s="847"/>
      <c r="AE13" s="848"/>
    </row>
    <row r="14" spans="1:43" s="3" customFormat="1" ht="15.95" customHeight="1">
      <c r="A14" s="805"/>
      <c r="B14" s="780" t="s">
        <v>8</v>
      </c>
      <c r="C14" s="781"/>
      <c r="D14" s="781"/>
      <c r="E14" s="781"/>
      <c r="F14" s="781"/>
      <c r="G14" s="782"/>
      <c r="H14" s="830" t="s">
        <v>11</v>
      </c>
      <c r="I14" s="831"/>
      <c r="J14" s="806" t="str">
        <f>IF(入力!$A$33="◎",CONCATENATE(入力!$C$37,"-",入力!$D$37),IF(入力!$C$45="",CONCATENATE(入力!$C$37,"-",入力!$D$37),CONCATENATE(入力!$C$45,"-",入力!$D$45)))</f>
        <v>-</v>
      </c>
      <c r="K14" s="806"/>
      <c r="L14" s="806"/>
      <c r="M14" s="806"/>
      <c r="N14" s="806"/>
      <c r="O14" s="806"/>
      <c r="P14" s="806"/>
      <c r="Q14" s="816" t="s">
        <v>77</v>
      </c>
      <c r="R14" s="816"/>
      <c r="S14" s="806" t="str">
        <f>IF(入力!$A$33="◎",CONCATENATE(入力!$C$39,"-",入力!$D$39,"-",入力!$E$39),IF(入力!$C$47="",CONCATENATE(入力!$C$39,"-",入力!$D$39,"-",入力!$E$39),CONCATENATE(入力!$C$47,"-",入力!$D$47,"-",入力!$E$47)))</f>
        <v>--</v>
      </c>
      <c r="T14" s="806"/>
      <c r="U14" s="806"/>
      <c r="V14" s="806"/>
      <c r="W14" s="806"/>
      <c r="X14" s="806"/>
      <c r="Y14" s="806"/>
      <c r="Z14" s="806"/>
      <c r="AA14" s="806"/>
      <c r="AB14" s="806"/>
      <c r="AC14" s="806"/>
      <c r="AD14" s="806"/>
      <c r="AE14" s="807"/>
    </row>
    <row r="15" spans="1:43" s="3" customFormat="1" ht="24" customHeight="1">
      <c r="A15" s="805"/>
      <c r="B15" s="811"/>
      <c r="C15" s="812"/>
      <c r="D15" s="812"/>
      <c r="E15" s="812"/>
      <c r="F15" s="812"/>
      <c r="G15" s="813"/>
      <c r="H15" s="808">
        <f>IF(入力!$A$33="◎",入力!$C$38,IF(入力!$C$46="",入力!$C$38,入力!$C$46))</f>
        <v>0</v>
      </c>
      <c r="I15" s="809"/>
      <c r="J15" s="809"/>
      <c r="K15" s="809"/>
      <c r="L15" s="809"/>
      <c r="M15" s="809"/>
      <c r="N15" s="809"/>
      <c r="O15" s="809"/>
      <c r="P15" s="809"/>
      <c r="Q15" s="809"/>
      <c r="R15" s="809"/>
      <c r="S15" s="809"/>
      <c r="T15" s="809"/>
      <c r="U15" s="809"/>
      <c r="V15" s="809"/>
      <c r="W15" s="809"/>
      <c r="X15" s="809"/>
      <c r="Y15" s="809"/>
      <c r="Z15" s="809"/>
      <c r="AA15" s="809"/>
      <c r="AB15" s="809"/>
      <c r="AC15" s="809"/>
      <c r="AD15" s="809"/>
      <c r="AE15" s="810"/>
    </row>
    <row r="16" spans="1:43" s="3" customFormat="1" ht="21.95" customHeight="1">
      <c r="A16" s="805"/>
      <c r="B16" s="799" t="s">
        <v>80</v>
      </c>
      <c r="C16" s="800"/>
      <c r="D16" s="800"/>
      <c r="E16" s="800"/>
      <c r="F16" s="800"/>
      <c r="G16" s="800"/>
      <c r="H16" s="800"/>
      <c r="I16" s="800"/>
      <c r="J16" s="800"/>
      <c r="K16" s="800"/>
      <c r="L16" s="800"/>
      <c r="M16" s="800"/>
      <c r="N16" s="800"/>
      <c r="O16" s="800"/>
      <c r="P16" s="800"/>
      <c r="Q16" s="800"/>
      <c r="R16" s="800"/>
      <c r="S16" s="800"/>
      <c r="T16" s="800"/>
      <c r="U16" s="800"/>
      <c r="V16" s="800"/>
      <c r="W16" s="801"/>
      <c r="X16" s="802" t="s">
        <v>81</v>
      </c>
      <c r="Y16" s="803"/>
      <c r="Z16" s="803"/>
      <c r="AA16" s="803"/>
      <c r="AB16" s="803"/>
      <c r="AC16" s="803"/>
      <c r="AD16" s="803"/>
      <c r="AE16" s="804"/>
    </row>
    <row r="17" spans="1:44" s="3" customFormat="1" ht="35.1" customHeight="1">
      <c r="A17" s="777" t="s">
        <v>85</v>
      </c>
      <c r="B17" s="791" t="s">
        <v>7</v>
      </c>
      <c r="C17" s="792"/>
      <c r="D17" s="792"/>
      <c r="E17" s="792"/>
      <c r="F17" s="792"/>
      <c r="G17" s="792"/>
      <c r="H17" s="793" t="str">
        <f>IF(入力!$C$54="","",CONCATENATE(入力!$C$54,"　",入力!$D$54))</f>
        <v/>
      </c>
      <c r="I17" s="793"/>
      <c r="J17" s="793"/>
      <c r="K17" s="793"/>
      <c r="L17" s="793"/>
      <c r="M17" s="793"/>
      <c r="N17" s="793"/>
      <c r="O17" s="793"/>
      <c r="P17" s="793"/>
      <c r="Q17" s="793"/>
      <c r="R17" s="793"/>
      <c r="S17" s="794" t="s">
        <v>82</v>
      </c>
      <c r="T17" s="795"/>
      <c r="U17" s="796"/>
      <c r="V17" s="760" t="s">
        <v>83</v>
      </c>
      <c r="W17" s="760"/>
      <c r="X17" s="760"/>
      <c r="Y17" s="760"/>
      <c r="Z17" s="786" t="s">
        <v>23</v>
      </c>
      <c r="AA17" s="786"/>
      <c r="AB17" s="786"/>
      <c r="AC17" s="787" t="str">
        <f>IF(入力!$F$54="","",CONCATENATE(入力!$F$54,"歳"))</f>
        <v/>
      </c>
      <c r="AD17" s="775"/>
      <c r="AE17" s="788"/>
      <c r="AI17" s="760" t="s">
        <v>83</v>
      </c>
      <c r="AJ17" s="760"/>
      <c r="AK17" s="760"/>
      <c r="AL17" s="760"/>
      <c r="AO17" s="760" t="s">
        <v>83</v>
      </c>
      <c r="AP17" s="760"/>
      <c r="AQ17" s="760"/>
      <c r="AR17" s="760"/>
    </row>
    <row r="18" spans="1:44" s="3" customFormat="1" ht="30" customHeight="1">
      <c r="A18" s="777"/>
      <c r="B18" s="789" t="s">
        <v>84</v>
      </c>
      <c r="C18" s="790"/>
      <c r="D18" s="790"/>
      <c r="E18" s="790"/>
      <c r="F18" s="790"/>
      <c r="G18" s="790"/>
      <c r="H18" s="761" t="str">
        <f>IF(入力!$H$54="","",入力!$H$54)</f>
        <v/>
      </c>
      <c r="I18" s="761"/>
      <c r="J18" s="761"/>
      <c r="K18" s="761"/>
      <c r="L18" s="761"/>
      <c r="M18" s="761"/>
      <c r="N18" s="761"/>
      <c r="O18" s="761"/>
      <c r="P18" s="761"/>
      <c r="Q18" s="761"/>
      <c r="R18" s="761"/>
      <c r="S18" s="761"/>
      <c r="T18" s="761"/>
      <c r="U18" s="761"/>
      <c r="V18" s="761"/>
      <c r="W18" s="761"/>
      <c r="X18" s="761"/>
      <c r="Y18" s="761"/>
      <c r="Z18" s="761"/>
      <c r="AA18" s="761"/>
      <c r="AB18" s="761"/>
      <c r="AC18" s="761"/>
      <c r="AD18" s="761"/>
      <c r="AE18" s="761"/>
    </row>
    <row r="19" spans="1:44" s="3" customFormat="1" ht="35.1" customHeight="1">
      <c r="A19" s="783" t="s">
        <v>93</v>
      </c>
      <c r="B19" s="780" t="s">
        <v>87</v>
      </c>
      <c r="C19" s="781"/>
      <c r="D19" s="781"/>
      <c r="E19" s="781"/>
      <c r="F19" s="781"/>
      <c r="G19" s="782"/>
      <c r="H19" s="761" t="str">
        <f>IF(入力!$C$21="","",入力!$C$21)</f>
        <v/>
      </c>
      <c r="I19" s="761"/>
      <c r="J19" s="761"/>
      <c r="K19" s="761"/>
      <c r="L19" s="761"/>
      <c r="M19" s="761"/>
      <c r="N19" s="761"/>
      <c r="O19" s="761"/>
      <c r="P19" s="761"/>
      <c r="Q19" s="761"/>
      <c r="R19" s="761"/>
      <c r="S19" s="761"/>
      <c r="T19" s="761"/>
      <c r="U19" s="761"/>
      <c r="V19" s="761"/>
      <c r="W19" s="761"/>
      <c r="X19" s="761"/>
      <c r="Y19" s="761"/>
      <c r="Z19" s="761"/>
      <c r="AA19" s="761"/>
      <c r="AB19" s="761"/>
      <c r="AC19" s="761"/>
      <c r="AD19" s="761"/>
      <c r="AE19" s="761"/>
    </row>
    <row r="20" spans="1:44" s="3" customFormat="1" ht="35.1" customHeight="1">
      <c r="A20" s="784"/>
      <c r="B20" s="780" t="s">
        <v>88</v>
      </c>
      <c r="C20" s="781"/>
      <c r="D20" s="781"/>
      <c r="E20" s="781"/>
      <c r="F20" s="781"/>
      <c r="G20" s="782"/>
      <c r="H20" s="762"/>
      <c r="I20" s="763"/>
      <c r="J20" s="776" t="str">
        <f>IF(入力!$C$15="","　　年　月　日",入力!$C$15)</f>
        <v>　　年　月　日</v>
      </c>
      <c r="K20" s="776"/>
      <c r="L20" s="776"/>
      <c r="M20" s="776"/>
      <c r="N20" s="776"/>
      <c r="O20" s="776"/>
      <c r="P20" s="776"/>
      <c r="Q20" s="776"/>
      <c r="R20" s="776"/>
      <c r="S20" s="128" t="s">
        <v>94</v>
      </c>
      <c r="T20" s="775" t="str">
        <f>IF(入力!$E$15="","",入力!$E$15)</f>
        <v/>
      </c>
      <c r="U20" s="775"/>
      <c r="V20" s="128" t="s">
        <v>31</v>
      </c>
      <c r="W20" s="772" t="str">
        <f>入力!X15</f>
        <v>午前・午後</v>
      </c>
      <c r="X20" s="772"/>
      <c r="Y20" s="772"/>
      <c r="Z20" s="773" t="str">
        <f>IF(入力!$F$15="","　時　分",IF(AND(入力!$F$15&gt;=0,入力!$F$15&lt;12),CONCATENATE(入力!$F$15,"時",入力!$H$15,"分"),CONCATENATE(入力!$X$16,"時",入力!$H$15,"分")))</f>
        <v>　時　分</v>
      </c>
      <c r="AA20" s="773"/>
      <c r="AB20" s="773"/>
      <c r="AC20" s="773"/>
      <c r="AD20" s="773"/>
      <c r="AE20" s="774"/>
    </row>
    <row r="21" spans="1:44" s="3" customFormat="1" ht="35.1" customHeight="1">
      <c r="A21" s="784"/>
      <c r="B21" s="780" t="s">
        <v>90</v>
      </c>
      <c r="C21" s="781"/>
      <c r="D21" s="781"/>
      <c r="E21" s="781"/>
      <c r="F21" s="781"/>
      <c r="G21" s="782"/>
      <c r="H21" s="761" t="str">
        <f>IF(入力!$C$22="","",入力!$C$22)</f>
        <v/>
      </c>
      <c r="I21" s="761"/>
      <c r="J21" s="761"/>
      <c r="K21" s="761"/>
      <c r="L21" s="761"/>
      <c r="M21" s="761"/>
      <c r="N21" s="761"/>
      <c r="O21" s="761"/>
      <c r="P21" s="761"/>
      <c r="Q21" s="761"/>
      <c r="R21" s="761"/>
      <c r="S21" s="761"/>
      <c r="T21" s="761"/>
      <c r="U21" s="761"/>
      <c r="V21" s="761"/>
      <c r="W21" s="761"/>
      <c r="X21" s="761"/>
      <c r="Y21" s="761"/>
      <c r="Z21" s="761"/>
      <c r="AA21" s="761"/>
      <c r="AB21" s="761"/>
      <c r="AC21" s="761"/>
      <c r="AD21" s="761"/>
      <c r="AE21" s="761"/>
    </row>
    <row r="22" spans="1:44" s="3" customFormat="1" ht="20.100000000000001" customHeight="1">
      <c r="A22" s="784"/>
      <c r="B22" s="764" t="s">
        <v>92</v>
      </c>
      <c r="C22" s="765"/>
      <c r="D22" s="765"/>
      <c r="E22" s="766" t="s">
        <v>91</v>
      </c>
      <c r="F22" s="767"/>
      <c r="G22" s="767"/>
      <c r="H22" s="767"/>
      <c r="I22" s="767"/>
      <c r="J22" s="767"/>
      <c r="K22" s="767"/>
      <c r="L22" s="767"/>
      <c r="M22" s="767"/>
      <c r="N22" s="767"/>
      <c r="O22" s="767"/>
      <c r="P22" s="767"/>
      <c r="Q22" s="767"/>
      <c r="R22" s="767"/>
      <c r="S22" s="767"/>
      <c r="T22" s="767"/>
      <c r="U22" s="767"/>
      <c r="V22" s="767"/>
      <c r="W22" s="767"/>
      <c r="X22" s="767"/>
      <c r="Y22" s="767"/>
      <c r="Z22" s="767"/>
      <c r="AA22" s="767"/>
      <c r="AB22" s="767"/>
      <c r="AC22" s="767"/>
      <c r="AD22" s="767"/>
      <c r="AE22" s="768"/>
    </row>
    <row r="23" spans="1:44" s="3" customFormat="1" ht="72" customHeight="1">
      <c r="A23" s="785"/>
      <c r="B23" s="769" t="str">
        <f>IF(入力!$C$23="","",入力!$C$23)</f>
        <v/>
      </c>
      <c r="C23" s="770"/>
      <c r="D23" s="770"/>
      <c r="E23" s="770"/>
      <c r="F23" s="770"/>
      <c r="G23" s="770"/>
      <c r="H23" s="770"/>
      <c r="I23" s="770"/>
      <c r="J23" s="770"/>
      <c r="K23" s="770"/>
      <c r="L23" s="770"/>
      <c r="M23" s="770"/>
      <c r="N23" s="770"/>
      <c r="O23" s="770"/>
      <c r="P23" s="770"/>
      <c r="Q23" s="770"/>
      <c r="R23" s="770"/>
      <c r="S23" s="770"/>
      <c r="T23" s="770"/>
      <c r="U23" s="770"/>
      <c r="V23" s="770"/>
      <c r="W23" s="770"/>
      <c r="X23" s="770"/>
      <c r="Y23" s="770"/>
      <c r="Z23" s="770"/>
      <c r="AA23" s="770"/>
      <c r="AB23" s="770"/>
      <c r="AC23" s="770"/>
      <c r="AD23" s="770"/>
      <c r="AE23" s="771"/>
    </row>
    <row r="24" spans="1:44" s="3" customFormat="1" ht="20.100000000000001" customHeight="1">
      <c r="A24" s="842" t="s">
        <v>95</v>
      </c>
      <c r="B24" s="764" t="s">
        <v>96</v>
      </c>
      <c r="C24" s="765"/>
      <c r="D24" s="765"/>
      <c r="E24" s="766" t="s">
        <v>97</v>
      </c>
      <c r="F24" s="767"/>
      <c r="G24" s="767"/>
      <c r="H24" s="767"/>
      <c r="I24" s="767"/>
      <c r="J24" s="767"/>
      <c r="K24" s="767"/>
      <c r="L24" s="767"/>
      <c r="M24" s="767"/>
      <c r="N24" s="767"/>
      <c r="O24" s="767"/>
      <c r="P24" s="767"/>
      <c r="Q24" s="767"/>
      <c r="R24" s="767"/>
      <c r="S24" s="767"/>
      <c r="T24" s="767"/>
      <c r="U24" s="767"/>
      <c r="V24" s="767"/>
      <c r="W24" s="767"/>
      <c r="X24" s="767"/>
      <c r="Y24" s="767"/>
      <c r="Z24" s="767"/>
      <c r="AA24" s="767"/>
      <c r="AB24" s="767"/>
      <c r="AC24" s="767"/>
      <c r="AD24" s="767"/>
      <c r="AE24" s="768"/>
    </row>
    <row r="25" spans="1:44" s="3" customFormat="1" ht="84.95" customHeight="1">
      <c r="A25" s="842"/>
      <c r="B25" s="769" t="str">
        <f>IF(入力!$C$25="","",CONCATENATE(入力!$C$25,入力!$C$69))</f>
        <v/>
      </c>
      <c r="C25" s="770"/>
      <c r="D25" s="770"/>
      <c r="E25" s="770"/>
      <c r="F25" s="770"/>
      <c r="G25" s="770"/>
      <c r="H25" s="770"/>
      <c r="I25" s="770"/>
      <c r="J25" s="770"/>
      <c r="K25" s="770"/>
      <c r="L25" s="770"/>
      <c r="M25" s="770"/>
      <c r="N25" s="770"/>
      <c r="O25" s="770"/>
      <c r="P25" s="770"/>
      <c r="Q25" s="770"/>
      <c r="R25" s="770"/>
      <c r="S25" s="770"/>
      <c r="T25" s="770"/>
      <c r="U25" s="770"/>
      <c r="V25" s="770"/>
      <c r="W25" s="770"/>
      <c r="X25" s="770"/>
      <c r="Y25" s="770"/>
      <c r="Z25" s="770"/>
      <c r="AA25" s="770"/>
      <c r="AB25" s="770"/>
      <c r="AC25" s="770"/>
      <c r="AD25" s="770"/>
      <c r="AE25" s="771"/>
    </row>
    <row r="26" spans="1:44" s="3" customFormat="1" ht="20.100000000000001" customHeight="1">
      <c r="B26" s="3" t="s">
        <v>98</v>
      </c>
    </row>
    <row r="27" spans="1:44" s="3" customFormat="1" ht="20.100000000000001" customHeight="1">
      <c r="B27" s="840" t="str">
        <f>IF(入力!$C$49="","",入力!$C$49)</f>
        <v/>
      </c>
      <c r="C27" s="840"/>
      <c r="D27" s="840"/>
      <c r="E27" s="840"/>
      <c r="F27" s="120" t="s">
        <v>21</v>
      </c>
      <c r="G27" s="841" t="str">
        <f>IF(入力!$C$49="","",MONTH(入力!$C$49))</f>
        <v/>
      </c>
      <c r="H27" s="841"/>
      <c r="I27" s="841"/>
      <c r="J27" s="120" t="s">
        <v>20</v>
      </c>
      <c r="K27" s="841" t="str">
        <f>IF(入力!$C$49="","",DAY(入力!$C$49))</f>
        <v/>
      </c>
      <c r="L27" s="841"/>
      <c r="M27" s="120" t="s">
        <v>56</v>
      </c>
    </row>
    <row r="28" spans="1:44" s="3" customFormat="1" ht="21.95" customHeight="1">
      <c r="L28" s="3" t="s">
        <v>99</v>
      </c>
      <c r="R28" s="3" t="s">
        <v>100</v>
      </c>
      <c r="U28" s="843" t="str">
        <f>IF(入力!$E$51="","",入力!$E$51)</f>
        <v/>
      </c>
      <c r="V28" s="843"/>
      <c r="W28" s="843"/>
      <c r="X28" s="843"/>
      <c r="Y28" s="843"/>
      <c r="Z28" s="843"/>
      <c r="AA28" s="843"/>
      <c r="AB28" s="843"/>
      <c r="AC28" s="843"/>
      <c r="AD28" s="843"/>
      <c r="AE28" s="843"/>
    </row>
    <row r="29" spans="1:44" s="3" customFormat="1" ht="21.95" customHeight="1">
      <c r="R29" s="3" t="s">
        <v>102</v>
      </c>
      <c r="U29" s="843" t="str">
        <f>IF(入力!$C$51="","",CONCATENATE(入力!$C$51,"　",入力!$D$51))</f>
        <v/>
      </c>
      <c r="V29" s="843"/>
      <c r="W29" s="843"/>
      <c r="X29" s="843"/>
      <c r="Y29" s="843"/>
      <c r="Z29" s="843"/>
      <c r="AA29" s="843"/>
      <c r="AB29" s="843"/>
      <c r="AC29" s="843"/>
      <c r="AD29" s="129" t="s">
        <v>16</v>
      </c>
    </row>
    <row r="30" spans="1:44" s="3" customFormat="1" ht="5.0999999999999996" customHeight="1">
      <c r="AD30" s="130"/>
    </row>
    <row r="31" spans="1:44" s="3" customFormat="1" ht="15.95" customHeight="1">
      <c r="A31" s="844" t="s">
        <v>111</v>
      </c>
      <c r="B31" s="844"/>
      <c r="C31" s="844"/>
      <c r="D31" s="844"/>
      <c r="E31" s="844"/>
      <c r="F31" s="844"/>
      <c r="G31" s="844"/>
      <c r="H31" s="844"/>
      <c r="I31" s="844"/>
      <c r="J31" s="844"/>
      <c r="K31" s="844"/>
      <c r="L31" s="844"/>
      <c r="M31" s="844"/>
      <c r="N31" s="844"/>
      <c r="O31" s="844"/>
      <c r="P31" s="844"/>
      <c r="Q31" s="844"/>
      <c r="R31" s="844"/>
      <c r="S31" s="844"/>
      <c r="T31" s="844"/>
      <c r="U31" s="844"/>
      <c r="V31" s="844"/>
      <c r="W31" s="844"/>
      <c r="X31" s="844"/>
      <c r="Y31" s="844"/>
      <c r="Z31" s="844"/>
      <c r="AA31" s="844"/>
      <c r="AB31" s="844"/>
      <c r="AC31" s="844"/>
      <c r="AD31" s="844"/>
      <c r="AE31" s="844"/>
    </row>
    <row r="32" spans="1:44" s="3" customFormat="1" ht="15.95" customHeight="1">
      <c r="A32" s="844" t="s">
        <v>110</v>
      </c>
      <c r="B32" s="844"/>
      <c r="C32" s="844"/>
      <c r="D32" s="844"/>
      <c r="E32" s="844"/>
      <c r="F32" s="844"/>
      <c r="G32" s="844"/>
      <c r="H32" s="844"/>
      <c r="I32" s="844"/>
      <c r="J32" s="844"/>
      <c r="K32" s="844"/>
      <c r="L32" s="844"/>
      <c r="M32" s="844"/>
      <c r="N32" s="844"/>
      <c r="O32" s="844"/>
      <c r="P32" s="844"/>
      <c r="Q32" s="844"/>
      <c r="R32" s="844"/>
      <c r="S32" s="844"/>
      <c r="T32" s="844"/>
      <c r="U32" s="844"/>
      <c r="V32" s="844"/>
      <c r="W32" s="844"/>
      <c r="X32" s="844"/>
      <c r="Y32" s="844"/>
      <c r="Z32" s="844"/>
      <c r="AA32" s="844"/>
      <c r="AB32" s="844"/>
      <c r="AC32" s="844"/>
      <c r="AD32" s="844"/>
      <c r="AE32" s="844"/>
    </row>
    <row r="33" spans="1:31" s="32" customFormat="1" ht="11.1" customHeight="1">
      <c r="A33" s="32" t="s">
        <v>105</v>
      </c>
    </row>
    <row r="34" spans="1:31" s="32" customFormat="1" ht="11.1" customHeight="1">
      <c r="A34" s="537" t="s">
        <v>106</v>
      </c>
      <c r="B34" s="537"/>
      <c r="C34" s="537"/>
      <c r="D34" s="537"/>
      <c r="E34" s="537"/>
      <c r="F34" s="537"/>
      <c r="G34" s="537"/>
      <c r="H34" s="537"/>
      <c r="I34" s="537"/>
      <c r="J34" s="537"/>
      <c r="K34" s="537"/>
      <c r="L34" s="537"/>
      <c r="M34" s="537"/>
      <c r="N34" s="537"/>
      <c r="O34" s="537"/>
      <c r="P34" s="537"/>
      <c r="Q34" s="537"/>
      <c r="R34" s="537"/>
      <c r="S34" s="537"/>
      <c r="T34" s="537"/>
      <c r="U34" s="537"/>
      <c r="V34" s="537"/>
      <c r="W34" s="537"/>
      <c r="X34" s="537"/>
      <c r="Y34" s="537"/>
      <c r="Z34" s="537"/>
      <c r="AA34" s="537"/>
      <c r="AB34" s="537"/>
      <c r="AC34" s="537"/>
      <c r="AD34" s="537"/>
      <c r="AE34" s="537"/>
    </row>
    <row r="35" spans="1:31" s="32" customFormat="1" ht="11.1" customHeight="1">
      <c r="A35" s="537" t="s">
        <v>107</v>
      </c>
      <c r="B35" s="537"/>
      <c r="C35" s="537"/>
      <c r="D35" s="537"/>
      <c r="E35" s="537"/>
      <c r="F35" s="537"/>
      <c r="G35" s="537"/>
      <c r="H35" s="537"/>
      <c r="I35" s="537"/>
      <c r="J35" s="537"/>
      <c r="K35" s="537"/>
      <c r="L35" s="537"/>
      <c r="M35" s="537"/>
      <c r="N35" s="537"/>
      <c r="O35" s="537"/>
      <c r="P35" s="537"/>
      <c r="Q35" s="537"/>
      <c r="R35" s="537"/>
      <c r="S35" s="537"/>
      <c r="T35" s="537"/>
      <c r="U35" s="537"/>
      <c r="V35" s="537"/>
      <c r="W35" s="537"/>
      <c r="X35" s="537"/>
      <c r="Y35" s="537"/>
      <c r="Z35" s="537"/>
      <c r="AA35" s="537"/>
      <c r="AB35" s="537"/>
      <c r="AC35" s="537"/>
      <c r="AD35" s="537"/>
      <c r="AE35" s="537"/>
    </row>
    <row r="36" spans="1:31" s="32" customFormat="1" ht="11.1" customHeight="1">
      <c r="A36" s="537" t="s">
        <v>108</v>
      </c>
      <c r="B36" s="537"/>
      <c r="C36" s="537"/>
      <c r="D36" s="537"/>
      <c r="E36" s="537"/>
      <c r="F36" s="537"/>
      <c r="G36" s="537"/>
      <c r="H36" s="537"/>
      <c r="I36" s="537"/>
      <c r="J36" s="537"/>
      <c r="K36" s="537"/>
      <c r="L36" s="537"/>
      <c r="M36" s="537"/>
      <c r="N36" s="537"/>
      <c r="O36" s="537"/>
      <c r="P36" s="537"/>
      <c r="Q36" s="537"/>
      <c r="R36" s="537"/>
      <c r="S36" s="537"/>
      <c r="T36" s="537"/>
      <c r="U36" s="537"/>
      <c r="V36" s="537"/>
      <c r="W36" s="537"/>
      <c r="X36" s="537"/>
      <c r="Y36" s="537"/>
      <c r="Z36" s="537"/>
      <c r="AA36" s="537"/>
      <c r="AB36" s="537"/>
      <c r="AC36" s="537"/>
      <c r="AD36" s="537"/>
      <c r="AE36" s="537"/>
    </row>
    <row r="37" spans="1:31" s="32" customFormat="1" ht="11.1" customHeight="1">
      <c r="A37" s="537" t="s">
        <v>109</v>
      </c>
      <c r="B37" s="537"/>
      <c r="C37" s="537"/>
      <c r="D37" s="537"/>
      <c r="E37" s="537"/>
      <c r="F37" s="537"/>
      <c r="G37" s="537"/>
      <c r="H37" s="537"/>
      <c r="I37" s="537"/>
      <c r="J37" s="537"/>
      <c r="K37" s="537"/>
      <c r="L37" s="537"/>
      <c r="M37" s="537"/>
      <c r="N37" s="537"/>
      <c r="O37" s="537"/>
      <c r="P37" s="537"/>
      <c r="Q37" s="537"/>
      <c r="R37" s="537"/>
      <c r="S37" s="537"/>
      <c r="T37" s="537"/>
      <c r="U37" s="537"/>
      <c r="V37" s="537"/>
      <c r="W37" s="537"/>
      <c r="X37" s="537"/>
      <c r="Y37" s="537"/>
      <c r="Z37" s="537"/>
      <c r="AA37" s="537"/>
      <c r="AB37" s="537"/>
      <c r="AC37" s="537"/>
      <c r="AD37" s="537"/>
      <c r="AE37" s="537"/>
    </row>
  </sheetData>
  <sheetProtection sheet="1" selectLockedCells="1"/>
  <mergeCells count="72">
    <mergeCell ref="AG10:AK10"/>
    <mergeCell ref="AM10:AQ10"/>
    <mergeCell ref="A37:AE37"/>
    <mergeCell ref="B27:E27"/>
    <mergeCell ref="G27:I27"/>
    <mergeCell ref="K27:L27"/>
    <mergeCell ref="B23:AE23"/>
    <mergeCell ref="A36:AE36"/>
    <mergeCell ref="A35:AE35"/>
    <mergeCell ref="A24:A25"/>
    <mergeCell ref="U28:AE28"/>
    <mergeCell ref="U29:AC29"/>
    <mergeCell ref="A31:AE31"/>
    <mergeCell ref="A32:AE32"/>
    <mergeCell ref="A34:AE34"/>
    <mergeCell ref="AD11:AE13"/>
    <mergeCell ref="A9:G9"/>
    <mergeCell ref="H9:AE9"/>
    <mergeCell ref="H3:K4"/>
    <mergeCell ref="L3:M4"/>
    <mergeCell ref="N3:S4"/>
    <mergeCell ref="AB3:AE3"/>
    <mergeCell ref="AB4:AE4"/>
    <mergeCell ref="G7:X7"/>
    <mergeCell ref="H2:I2"/>
    <mergeCell ref="J14:P14"/>
    <mergeCell ref="T10:X10"/>
    <mergeCell ref="AA10:AB10"/>
    <mergeCell ref="Y10:Z10"/>
    <mergeCell ref="I10:Q10"/>
    <mergeCell ref="H14:I14"/>
    <mergeCell ref="Q14:R14"/>
    <mergeCell ref="I11:S13"/>
    <mergeCell ref="T11:V13"/>
    <mergeCell ref="B16:W16"/>
    <mergeCell ref="X16:AE16"/>
    <mergeCell ref="A10:A16"/>
    <mergeCell ref="S14:AE14"/>
    <mergeCell ref="H15:AE15"/>
    <mergeCell ref="B14:G15"/>
    <mergeCell ref="AC10:AD10"/>
    <mergeCell ref="B10:G11"/>
    <mergeCell ref="B12:G13"/>
    <mergeCell ref="A17:A18"/>
    <mergeCell ref="U3:Z4"/>
    <mergeCell ref="B19:G19"/>
    <mergeCell ref="B20:G20"/>
    <mergeCell ref="B21:G21"/>
    <mergeCell ref="A19:A23"/>
    <mergeCell ref="H19:AE19"/>
    <mergeCell ref="Z17:AB17"/>
    <mergeCell ref="V17:Y17"/>
    <mergeCell ref="AC17:AE17"/>
    <mergeCell ref="H18:AE18"/>
    <mergeCell ref="B18:G18"/>
    <mergeCell ref="B17:G17"/>
    <mergeCell ref="H17:R17"/>
    <mergeCell ref="S17:U17"/>
    <mergeCell ref="W11:AC13"/>
    <mergeCell ref="B25:AE25"/>
    <mergeCell ref="E22:AE22"/>
    <mergeCell ref="B22:D22"/>
    <mergeCell ref="W20:Y20"/>
    <mergeCell ref="Z20:AE20"/>
    <mergeCell ref="T20:U20"/>
    <mergeCell ref="J20:R20"/>
    <mergeCell ref="AI17:AL17"/>
    <mergeCell ref="AO17:AR17"/>
    <mergeCell ref="H21:AE21"/>
    <mergeCell ref="H20:I20"/>
    <mergeCell ref="B24:D24"/>
    <mergeCell ref="E24:AE24"/>
  </mergeCells>
  <phoneticPr fontId="3"/>
  <conditionalFormatting sqref="H15:AE15">
    <cfRule type="cellIs" dxfId="6" priority="1" operator="equal">
      <formula>0</formula>
    </cfRule>
  </conditionalFormatting>
  <printOptions horizontalCentered="1"/>
  <pageMargins left="0.59055118110236227" right="0.39370078740157483" top="0.39370078740157483" bottom="0" header="0" footer="0"/>
  <pageSetup paperSize="9" scale="98"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91369-334F-4AF4-B00C-85D5911DDAC9}">
  <sheetPr>
    <tabColor rgb="FFFF99CC"/>
    <pageSetUpPr fitToPage="1"/>
  </sheetPr>
  <dimension ref="A1"/>
  <sheetViews>
    <sheetView view="pageBreakPreview" zoomScaleNormal="100" zoomScaleSheetLayoutView="100" workbookViewId="0">
      <selection activeCell="E26" sqref="E26:AC26"/>
    </sheetView>
  </sheetViews>
  <sheetFormatPr defaultColWidth="3.625" defaultRowHeight="20.100000000000001" customHeight="1"/>
  <cols>
    <col min="1" max="16384" width="3.625" style="75"/>
  </cols>
  <sheetData/>
  <sheetProtection sheet="1" objects="1" scenarios="1" selectLockedCells="1"/>
  <phoneticPr fontId="3"/>
  <printOptions horizontalCentered="1" verticalCentered="1"/>
  <pageMargins left="0.59055118110236227" right="0" top="0" bottom="0" header="0" footer="0"/>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B7BC4-C22F-4CF1-AC50-8E5EEDAA6B70}">
  <sheetPr>
    <tabColor rgb="FFFF99CC"/>
    <pageSetUpPr fitToPage="1"/>
  </sheetPr>
  <dimension ref="A1:BG48"/>
  <sheetViews>
    <sheetView view="pageBreakPreview" zoomScaleNormal="100" zoomScaleSheetLayoutView="100" workbookViewId="0">
      <selection activeCell="E26" sqref="E26:AC26"/>
    </sheetView>
  </sheetViews>
  <sheetFormatPr defaultColWidth="2.625" defaultRowHeight="20.100000000000001" customHeight="1"/>
  <cols>
    <col min="1" max="16384" width="2.625" style="1"/>
  </cols>
  <sheetData>
    <row r="1" spans="1:48" s="2" customFormat="1" ht="20.100000000000001" customHeight="1">
      <c r="A1" s="2" t="s">
        <v>145</v>
      </c>
    </row>
    <row r="2" spans="1:48" s="4" customFormat="1" ht="24.95" customHeight="1">
      <c r="B2" s="33"/>
      <c r="C2" s="33"/>
      <c r="D2" s="33"/>
      <c r="E2" s="33"/>
      <c r="I2" s="856" t="s">
        <v>146</v>
      </c>
      <c r="J2" s="856"/>
      <c r="K2" s="856"/>
      <c r="L2" s="856"/>
      <c r="M2" s="856"/>
      <c r="N2" s="856"/>
      <c r="O2" s="856"/>
      <c r="P2" s="856"/>
      <c r="Q2" s="856"/>
      <c r="R2" s="856"/>
      <c r="S2" s="856"/>
      <c r="T2" s="856"/>
      <c r="U2" s="856"/>
      <c r="V2" s="856"/>
      <c r="W2" s="856"/>
      <c r="X2" s="71"/>
      <c r="Y2" s="33"/>
      <c r="Z2" s="33"/>
      <c r="AA2" s="33"/>
      <c r="AB2" s="33"/>
      <c r="AC2" s="33"/>
      <c r="AJ2" s="2"/>
      <c r="AK2" s="2"/>
      <c r="AL2" s="2"/>
      <c r="AM2" s="2"/>
      <c r="AN2" s="2"/>
      <c r="AO2" s="2"/>
      <c r="AP2" s="2"/>
      <c r="AQ2" s="2"/>
      <c r="AR2" s="2"/>
      <c r="AS2" s="2"/>
      <c r="AT2" s="2"/>
      <c r="AU2" s="2"/>
      <c r="AV2" s="2"/>
    </row>
    <row r="3" spans="1:48" s="4" customFormat="1" ht="20.100000000000001" customHeight="1">
      <c r="B3" s="33"/>
      <c r="C3" s="33"/>
      <c r="D3" s="33"/>
      <c r="E3" s="33"/>
      <c r="F3" s="34"/>
      <c r="G3" s="34"/>
      <c r="H3" s="34"/>
      <c r="I3" s="34"/>
      <c r="J3" s="34"/>
      <c r="K3" s="34"/>
      <c r="L3" s="34"/>
      <c r="M3" s="34"/>
      <c r="N3" s="34"/>
      <c r="O3" s="34"/>
      <c r="P3" s="34"/>
      <c r="Q3" s="34"/>
      <c r="R3" s="34"/>
      <c r="S3" s="34"/>
      <c r="T3" s="34"/>
      <c r="U3" s="34"/>
      <c r="V3" s="34"/>
      <c r="W3" s="34"/>
      <c r="X3" s="33"/>
      <c r="Y3" s="33"/>
      <c r="Z3" s="33"/>
      <c r="AA3" s="33"/>
      <c r="AB3" s="33"/>
      <c r="AC3" s="33"/>
    </row>
    <row r="4" spans="1:48" s="3" customFormat="1" ht="20.100000000000001" customHeight="1">
      <c r="V4" s="12" t="s">
        <v>147</v>
      </c>
      <c r="W4" s="798" t="str">
        <f>IF(入力!$J$31="","　　年　月　日",入力!$J$31)</f>
        <v>　　年　月　日</v>
      </c>
      <c r="X4" s="798"/>
      <c r="Y4" s="798"/>
      <c r="Z4" s="798"/>
      <c r="AA4" s="798"/>
      <c r="AB4" s="798"/>
      <c r="AC4" s="798"/>
      <c r="AD4" s="798"/>
    </row>
    <row r="5" spans="1:48" ht="20.100000000000001" customHeight="1">
      <c r="A5" s="852" t="str">
        <f>IF(入力!$C$73="","",入力!$C$73)</f>
        <v/>
      </c>
      <c r="B5" s="852"/>
      <c r="C5" s="852"/>
      <c r="D5" s="852"/>
      <c r="E5" s="852"/>
      <c r="F5" s="852"/>
      <c r="G5" s="852"/>
      <c r="H5" s="852"/>
      <c r="I5" s="852"/>
      <c r="J5" s="852"/>
      <c r="K5" s="853" t="s">
        <v>148</v>
      </c>
      <c r="L5" s="853"/>
    </row>
    <row r="6" spans="1:48" ht="5.0999999999999996" customHeight="1">
      <c r="A6" s="72"/>
      <c r="B6" s="72"/>
      <c r="C6" s="72"/>
      <c r="D6" s="72"/>
      <c r="E6" s="72"/>
      <c r="F6" s="72"/>
      <c r="G6" s="72"/>
      <c r="H6" s="72"/>
      <c r="I6" s="72"/>
      <c r="J6" s="72"/>
      <c r="K6" s="21"/>
      <c r="L6" s="21"/>
    </row>
    <row r="7" spans="1:48" ht="20.100000000000001" customHeight="1">
      <c r="A7" s="852" t="str">
        <f>IF(入力!$C$78="","",入力!$C$78)</f>
        <v/>
      </c>
      <c r="B7" s="852"/>
      <c r="C7" s="852"/>
      <c r="D7" s="852"/>
      <c r="E7" s="852"/>
      <c r="F7" s="852"/>
      <c r="G7" s="852"/>
      <c r="H7" s="852"/>
      <c r="I7" s="852"/>
      <c r="J7" s="852"/>
      <c r="K7" s="853" t="s">
        <v>148</v>
      </c>
      <c r="L7" s="853"/>
    </row>
    <row r="8" spans="1:48" ht="5.0999999999999996" customHeight="1">
      <c r="A8" s="72"/>
      <c r="B8" s="72"/>
      <c r="C8" s="72"/>
      <c r="D8" s="72"/>
      <c r="E8" s="72"/>
      <c r="F8" s="72"/>
      <c r="G8" s="72"/>
      <c r="H8" s="72"/>
      <c r="I8" s="72"/>
      <c r="J8" s="72"/>
      <c r="K8" s="21"/>
      <c r="L8" s="21"/>
    </row>
    <row r="9" spans="1:48" ht="20.100000000000001" customHeight="1">
      <c r="A9" s="852" t="str">
        <f>IF(入力!$C$83="","",入力!$C$83)</f>
        <v/>
      </c>
      <c r="B9" s="852"/>
      <c r="C9" s="852"/>
      <c r="D9" s="852"/>
      <c r="E9" s="852"/>
      <c r="F9" s="852"/>
      <c r="G9" s="852"/>
      <c r="H9" s="852"/>
      <c r="I9" s="852"/>
      <c r="J9" s="852"/>
      <c r="K9" s="853" t="s">
        <v>148</v>
      </c>
      <c r="L9" s="853"/>
    </row>
    <row r="11" spans="1:48" s="3" customFormat="1" ht="18" customHeight="1">
      <c r="A11" s="3" t="s">
        <v>149</v>
      </c>
      <c r="D11" s="854" t="str">
        <f>IF(入力!$C$15="","　　年　月　日",入力!$C$15)</f>
        <v>　　年　月　日</v>
      </c>
      <c r="E11" s="854"/>
      <c r="F11" s="854"/>
      <c r="G11" s="854"/>
      <c r="H11" s="854"/>
      <c r="I11" s="854"/>
      <c r="J11" s="854"/>
      <c r="K11" s="854"/>
      <c r="L11" s="854"/>
      <c r="M11" s="3" t="s">
        <v>151</v>
      </c>
    </row>
    <row r="12" spans="1:48" s="3" customFormat="1" ht="18" customHeight="1">
      <c r="A12" s="3" t="s">
        <v>150</v>
      </c>
    </row>
    <row r="13" spans="1:48" s="3" customFormat="1" ht="18" customHeight="1">
      <c r="A13" s="3" t="s">
        <v>103</v>
      </c>
    </row>
    <row r="14" spans="1:48" ht="18" customHeight="1"/>
    <row r="15" spans="1:48" s="3" customFormat="1" ht="20.100000000000001" customHeight="1">
      <c r="A15" s="845" t="s">
        <v>152</v>
      </c>
      <c r="B15" s="845"/>
      <c r="C15" s="845"/>
      <c r="D15" s="845"/>
      <c r="E15" s="845"/>
      <c r="F15" s="851" t="s">
        <v>154</v>
      </c>
      <c r="G15" s="851"/>
      <c r="H15" s="851"/>
      <c r="I15" s="855">
        <f>IF(入力!$C$46="",入力!$C$38,入力!$C$46)</f>
        <v>0</v>
      </c>
      <c r="J15" s="855"/>
      <c r="K15" s="855"/>
      <c r="L15" s="855"/>
      <c r="M15" s="855"/>
      <c r="N15" s="855"/>
      <c r="O15" s="855"/>
      <c r="P15" s="855"/>
      <c r="Q15" s="855"/>
      <c r="R15" s="855"/>
      <c r="S15" s="855"/>
      <c r="T15" s="855"/>
      <c r="U15" s="855"/>
      <c r="V15" s="855"/>
      <c r="W15" s="855"/>
      <c r="X15" s="855"/>
      <c r="Y15" s="855"/>
      <c r="Z15" s="855"/>
      <c r="AA15" s="855"/>
    </row>
    <row r="16" spans="1:48" s="3" customFormat="1" ht="15" customHeight="1"/>
    <row r="17" spans="1:59" s="3" customFormat="1" ht="20.100000000000001" customHeight="1">
      <c r="F17" s="851" t="s">
        <v>153</v>
      </c>
      <c r="G17" s="851"/>
      <c r="H17" s="851"/>
      <c r="I17" s="852" t="str">
        <f>IF(入力!$C$43="","",CONCATENATE(入力!$C$43,"　",入力!$D$43))</f>
        <v/>
      </c>
      <c r="J17" s="852"/>
      <c r="K17" s="852"/>
      <c r="L17" s="852"/>
      <c r="M17" s="852"/>
      <c r="N17" s="852"/>
      <c r="O17" s="852"/>
      <c r="P17" s="852"/>
      <c r="Q17" s="852"/>
      <c r="R17" s="852"/>
      <c r="S17" s="852"/>
      <c r="T17" s="852"/>
      <c r="U17" s="852"/>
      <c r="V17" s="852"/>
      <c r="W17" s="852"/>
      <c r="X17" s="852"/>
      <c r="Y17" s="852"/>
      <c r="Z17" s="852"/>
      <c r="AA17" s="73" t="s">
        <v>16</v>
      </c>
    </row>
    <row r="18" spans="1:59" s="3" customFormat="1" ht="15" customHeight="1"/>
    <row r="19" spans="1:59" ht="20.100000000000001" customHeight="1">
      <c r="J19" s="1" t="s">
        <v>156</v>
      </c>
      <c r="L19" s="850" t="str">
        <f>IF(入力!$E$43="","　　年　月　日",入力!$E$43)</f>
        <v>　　年　月　日</v>
      </c>
      <c r="M19" s="850"/>
      <c r="N19" s="850"/>
      <c r="O19" s="850"/>
      <c r="P19" s="850"/>
      <c r="Q19" s="850"/>
      <c r="R19" s="850"/>
      <c r="S19" s="850"/>
      <c r="T19" s="850"/>
      <c r="U19" s="850"/>
      <c r="V19" s="1" t="s">
        <v>79</v>
      </c>
      <c r="X19" s="1" t="s">
        <v>157</v>
      </c>
    </row>
    <row r="20" spans="1:59" s="3" customFormat="1" ht="15" customHeight="1"/>
    <row r="21" spans="1:59" s="2" customFormat="1" ht="20.100000000000001" customHeight="1">
      <c r="G21" s="2" t="s">
        <v>158</v>
      </c>
    </row>
    <row r="22" spans="1:59" s="3" customFormat="1" ht="18" customHeight="1"/>
    <row r="23" spans="1:59" s="3" customFormat="1" ht="20.100000000000001" customHeight="1">
      <c r="A23" s="845" t="s">
        <v>155</v>
      </c>
      <c r="B23" s="845"/>
      <c r="C23" s="845"/>
      <c r="D23" s="845"/>
      <c r="E23" s="845"/>
      <c r="F23" s="851" t="s">
        <v>154</v>
      </c>
      <c r="G23" s="851"/>
      <c r="H23" s="851"/>
      <c r="I23" s="855" t="str">
        <f>IF(入力!$A$33="◎","",IF(入力!$C$46="","同　上",入力!$C$46))</f>
        <v>同　上</v>
      </c>
      <c r="J23" s="855"/>
      <c r="K23" s="855"/>
      <c r="L23" s="855"/>
      <c r="M23" s="855"/>
      <c r="N23" s="855"/>
      <c r="O23" s="855"/>
      <c r="P23" s="855"/>
      <c r="Q23" s="855"/>
      <c r="R23" s="855"/>
      <c r="S23" s="855"/>
      <c r="T23" s="855"/>
      <c r="U23" s="855"/>
      <c r="V23" s="855"/>
      <c r="W23" s="855"/>
      <c r="X23" s="855"/>
      <c r="Y23" s="855"/>
      <c r="Z23" s="855"/>
      <c r="AA23" s="855"/>
    </row>
    <row r="24" spans="1:59" s="3" customFormat="1" ht="15" customHeight="1"/>
    <row r="25" spans="1:59" s="3" customFormat="1" ht="20.100000000000001" customHeight="1">
      <c r="F25" s="851" t="s">
        <v>153</v>
      </c>
      <c r="G25" s="851"/>
      <c r="H25" s="851"/>
      <c r="I25" s="852" t="str">
        <f>IF(入力!$A$33="◎","",IF(入力!$A$33="",CONCATENATE(入力!$C$36,"　",入力!$D$36),CONCATENATE(入力!$I$36,"　",入力!$J$36)))</f>
        <v>　</v>
      </c>
      <c r="J25" s="852"/>
      <c r="K25" s="852"/>
      <c r="L25" s="852"/>
      <c r="M25" s="852"/>
      <c r="N25" s="852"/>
      <c r="O25" s="852"/>
      <c r="P25" s="852"/>
      <c r="Q25" s="852"/>
      <c r="R25" s="852"/>
      <c r="S25" s="852"/>
      <c r="T25" s="852"/>
      <c r="U25" s="852"/>
      <c r="V25" s="852"/>
      <c r="W25" s="852"/>
      <c r="X25" s="852"/>
      <c r="Y25" s="852"/>
      <c r="Z25" s="852"/>
      <c r="AA25" s="73" t="s">
        <v>16</v>
      </c>
    </row>
    <row r="26" spans="1:59" s="3" customFormat="1" ht="20.100000000000001" customHeight="1">
      <c r="E26" s="849" t="s">
        <v>159</v>
      </c>
      <c r="F26" s="849"/>
      <c r="G26" s="849"/>
      <c r="H26" s="849"/>
      <c r="I26" s="849"/>
      <c r="J26" s="849"/>
      <c r="K26" s="849"/>
      <c r="L26" s="849"/>
      <c r="M26" s="849"/>
      <c r="N26" s="849"/>
      <c r="O26" s="849"/>
      <c r="P26" s="849"/>
      <c r="Q26" s="849"/>
      <c r="R26" s="849"/>
      <c r="S26" s="849"/>
      <c r="T26" s="849"/>
      <c r="U26" s="849"/>
      <c r="V26" s="849"/>
      <c r="W26" s="849"/>
      <c r="X26" s="849"/>
      <c r="Y26" s="849"/>
      <c r="Z26" s="849"/>
      <c r="AA26" s="849"/>
      <c r="AB26" s="849"/>
      <c r="AC26" s="849"/>
      <c r="AI26" s="849" t="s">
        <v>159</v>
      </c>
      <c r="AJ26" s="849"/>
      <c r="AK26" s="849"/>
      <c r="AL26" s="849"/>
      <c r="AM26" s="849"/>
      <c r="AN26" s="849"/>
      <c r="AO26" s="849"/>
      <c r="AP26" s="849"/>
      <c r="AQ26" s="849"/>
      <c r="AR26" s="849"/>
      <c r="AS26" s="849"/>
      <c r="AT26" s="849"/>
      <c r="AU26" s="849"/>
      <c r="AV26" s="849"/>
      <c r="AW26" s="849"/>
      <c r="AX26" s="849"/>
      <c r="AY26" s="849"/>
      <c r="AZ26" s="849"/>
      <c r="BA26" s="849"/>
      <c r="BB26" s="849"/>
      <c r="BC26" s="849"/>
      <c r="BD26" s="849"/>
      <c r="BE26" s="849"/>
      <c r="BF26" s="849"/>
      <c r="BG26" s="849"/>
    </row>
    <row r="28" spans="1:59" s="3" customFormat="1" ht="20.100000000000001" customHeight="1">
      <c r="O28" s="3" t="s">
        <v>160</v>
      </c>
      <c r="AI28" s="849" t="s">
        <v>159</v>
      </c>
      <c r="AJ28" s="849"/>
      <c r="AK28" s="849"/>
      <c r="AL28" s="849"/>
      <c r="AM28" s="849"/>
      <c r="AN28" s="849"/>
      <c r="AO28" s="849"/>
      <c r="AP28" s="849"/>
      <c r="AQ28" s="849"/>
      <c r="AR28" s="849"/>
      <c r="AS28" s="849"/>
      <c r="AT28" s="849"/>
      <c r="AU28" s="849"/>
      <c r="AV28" s="849"/>
      <c r="AW28" s="849"/>
      <c r="AX28" s="849"/>
      <c r="AY28" s="849"/>
      <c r="AZ28" s="849"/>
      <c r="BA28" s="849"/>
      <c r="BB28" s="849"/>
      <c r="BC28" s="849"/>
      <c r="BD28" s="849"/>
      <c r="BE28" s="849"/>
      <c r="BF28" s="849"/>
      <c r="BG28" s="849"/>
    </row>
    <row r="29" spans="1:59" s="3" customFormat="1" ht="20.100000000000001" customHeight="1"/>
    <row r="30" spans="1:59" s="3" customFormat="1" ht="18" customHeight="1">
      <c r="A30" s="74" t="s">
        <v>161</v>
      </c>
      <c r="AI30" s="849" t="s">
        <v>159</v>
      </c>
      <c r="AJ30" s="849"/>
      <c r="AK30" s="849"/>
      <c r="AL30" s="849"/>
      <c r="AM30" s="849"/>
      <c r="AN30" s="849"/>
      <c r="AO30" s="849"/>
      <c r="AP30" s="849"/>
      <c r="AQ30" s="849"/>
      <c r="AR30" s="849"/>
      <c r="AS30" s="849"/>
      <c r="AT30" s="849"/>
      <c r="AU30" s="849"/>
      <c r="AV30" s="849"/>
      <c r="AW30" s="849"/>
      <c r="AX30" s="849"/>
      <c r="AY30" s="849"/>
      <c r="AZ30" s="849"/>
      <c r="BA30" s="849"/>
      <c r="BB30" s="849"/>
      <c r="BC30" s="849"/>
      <c r="BD30" s="849"/>
      <c r="BE30" s="849"/>
      <c r="BF30" s="849"/>
      <c r="BG30" s="849"/>
    </row>
    <row r="31" spans="1:59" s="3" customFormat="1" ht="18" customHeight="1">
      <c r="A31" s="3" t="s">
        <v>162</v>
      </c>
    </row>
    <row r="32" spans="1:59" s="3" customFormat="1" ht="18" customHeight="1"/>
    <row r="33" spans="1:1" s="3" customFormat="1" ht="18" customHeight="1">
      <c r="A33" s="3" t="s">
        <v>163</v>
      </c>
    </row>
    <row r="34" spans="1:1" s="3" customFormat="1" ht="18" customHeight="1"/>
    <row r="35" spans="1:1" s="3" customFormat="1" ht="18" customHeight="1">
      <c r="A35" s="3" t="s">
        <v>164</v>
      </c>
    </row>
    <row r="36" spans="1:1" s="3" customFormat="1" ht="18" customHeight="1">
      <c r="A36" s="3" t="s">
        <v>165</v>
      </c>
    </row>
    <row r="37" spans="1:1" s="3" customFormat="1" ht="18" customHeight="1">
      <c r="A37" s="3" t="s">
        <v>166</v>
      </c>
    </row>
    <row r="38" spans="1:1" s="3" customFormat="1" ht="18" customHeight="1">
      <c r="A38" s="3" t="s">
        <v>167</v>
      </c>
    </row>
    <row r="39" spans="1:1" s="3" customFormat="1" ht="18" customHeight="1"/>
    <row r="40" spans="1:1" s="2" customFormat="1" ht="12" customHeight="1">
      <c r="A40" s="2" t="s">
        <v>104</v>
      </c>
    </row>
    <row r="41" spans="1:1" s="2" customFormat="1" ht="12" customHeight="1">
      <c r="A41" s="2" t="s">
        <v>168</v>
      </c>
    </row>
    <row r="42" spans="1:1" s="2" customFormat="1" ht="12" customHeight="1">
      <c r="A42" s="2" t="s">
        <v>169</v>
      </c>
    </row>
    <row r="43" spans="1:1" s="2" customFormat="1" ht="12" customHeight="1">
      <c r="A43" s="2" t="s">
        <v>170</v>
      </c>
    </row>
    <row r="44" spans="1:1" s="2" customFormat="1" ht="12" customHeight="1">
      <c r="A44" s="2" t="s">
        <v>171</v>
      </c>
    </row>
    <row r="45" spans="1:1" s="2" customFormat="1" ht="12" customHeight="1">
      <c r="A45" s="2" t="s">
        <v>172</v>
      </c>
    </row>
    <row r="46" spans="1:1" s="3" customFormat="1" ht="20.100000000000001" customHeight="1"/>
    <row r="47" spans="1:1" s="3" customFormat="1" ht="20.100000000000001" customHeight="1"/>
    <row r="48" spans="1:1" s="3" customFormat="1" ht="20.100000000000001" customHeight="1"/>
  </sheetData>
  <sheetProtection sheet="1" selectLockedCells="1"/>
  <mergeCells count="24">
    <mergeCell ref="I2:W2"/>
    <mergeCell ref="W4:AD4"/>
    <mergeCell ref="K5:L5"/>
    <mergeCell ref="A5:J5"/>
    <mergeCell ref="A7:J7"/>
    <mergeCell ref="K7:L7"/>
    <mergeCell ref="F17:H17"/>
    <mergeCell ref="I17:Z17"/>
    <mergeCell ref="A15:E15"/>
    <mergeCell ref="F23:H23"/>
    <mergeCell ref="I23:AA23"/>
    <mergeCell ref="A9:J9"/>
    <mergeCell ref="K9:L9"/>
    <mergeCell ref="D11:L11"/>
    <mergeCell ref="F15:H15"/>
    <mergeCell ref="I15:AA15"/>
    <mergeCell ref="AI28:BG28"/>
    <mergeCell ref="AI30:BG30"/>
    <mergeCell ref="AI26:BG26"/>
    <mergeCell ref="A23:E23"/>
    <mergeCell ref="L19:U19"/>
    <mergeCell ref="E26:AC26"/>
    <mergeCell ref="F25:H25"/>
    <mergeCell ref="I25:Z25"/>
  </mergeCells>
  <phoneticPr fontId="3"/>
  <conditionalFormatting sqref="I15:AA15">
    <cfRule type="cellIs" dxfId="5" priority="1" operator="equal">
      <formula>0</formula>
    </cfRule>
  </conditionalFormatting>
  <printOptions horizontalCentered="1"/>
  <pageMargins left="0.78740157480314965" right="0.59055118110236227" top="0.59055118110236227" bottom="0" header="0" footer="0"/>
  <pageSetup paperSize="9" scale="9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A591C-8E82-4980-A842-44F920F54961}">
  <sheetPr>
    <tabColor rgb="FFFF99CC"/>
    <pageSetUpPr fitToPage="1"/>
  </sheetPr>
  <dimension ref="A1:BG48"/>
  <sheetViews>
    <sheetView view="pageBreakPreview" zoomScaleNormal="100" zoomScaleSheetLayoutView="100" workbookViewId="0">
      <selection activeCell="AI30" sqref="AI30:BG30"/>
    </sheetView>
  </sheetViews>
  <sheetFormatPr defaultColWidth="2.625" defaultRowHeight="20.100000000000001" customHeight="1"/>
  <cols>
    <col min="1" max="16384" width="2.625" style="1"/>
  </cols>
  <sheetData>
    <row r="1" spans="1:48" s="2" customFormat="1" ht="20.100000000000001" customHeight="1">
      <c r="A1" s="2" t="s">
        <v>145</v>
      </c>
    </row>
    <row r="2" spans="1:48" s="4" customFormat="1" ht="24.95" customHeight="1">
      <c r="B2" s="33"/>
      <c r="C2" s="33"/>
      <c r="D2" s="33"/>
      <c r="E2" s="33"/>
      <c r="I2" s="856" t="s">
        <v>146</v>
      </c>
      <c r="J2" s="856"/>
      <c r="K2" s="856"/>
      <c r="L2" s="856"/>
      <c r="M2" s="856"/>
      <c r="N2" s="856"/>
      <c r="O2" s="856"/>
      <c r="P2" s="856"/>
      <c r="Q2" s="856"/>
      <c r="R2" s="856"/>
      <c r="S2" s="856"/>
      <c r="T2" s="856"/>
      <c r="U2" s="856"/>
      <c r="V2" s="856"/>
      <c r="W2" s="856"/>
      <c r="X2" s="71"/>
      <c r="Y2" s="33"/>
      <c r="Z2" s="33"/>
      <c r="AA2" s="33"/>
      <c r="AB2" s="33"/>
      <c r="AC2" s="33"/>
      <c r="AJ2" s="2"/>
      <c r="AK2" s="2"/>
      <c r="AL2" s="2"/>
      <c r="AM2" s="2"/>
      <c r="AN2" s="2"/>
      <c r="AO2" s="2"/>
      <c r="AP2" s="2"/>
      <c r="AQ2" s="2"/>
      <c r="AR2" s="2"/>
      <c r="AS2" s="2"/>
      <c r="AT2" s="2"/>
      <c r="AU2" s="2"/>
      <c r="AV2" s="2"/>
    </row>
    <row r="3" spans="1:48" s="4" customFormat="1" ht="20.100000000000001" customHeight="1">
      <c r="B3" s="33"/>
      <c r="C3" s="33"/>
      <c r="D3" s="33"/>
      <c r="E3" s="33"/>
      <c r="F3" s="34"/>
      <c r="G3" s="34"/>
      <c r="H3" s="34"/>
      <c r="I3" s="34"/>
      <c r="J3" s="34"/>
      <c r="K3" s="34"/>
      <c r="L3" s="34"/>
      <c r="M3" s="34"/>
      <c r="N3" s="34"/>
      <c r="O3" s="34"/>
      <c r="P3" s="34"/>
      <c r="Q3" s="34"/>
      <c r="R3" s="34"/>
      <c r="S3" s="34"/>
      <c r="T3" s="34"/>
      <c r="U3" s="34"/>
      <c r="V3" s="34"/>
      <c r="W3" s="34"/>
      <c r="X3" s="33"/>
      <c r="Y3" s="33"/>
      <c r="Z3" s="33"/>
      <c r="AA3" s="33"/>
      <c r="AB3" s="33"/>
      <c r="AC3" s="33"/>
    </row>
    <row r="4" spans="1:48" s="3" customFormat="1" ht="20.100000000000001" customHeight="1">
      <c r="V4" s="12" t="s">
        <v>147</v>
      </c>
      <c r="W4" s="798" t="str">
        <f>IF(入力!$J$31="","　　年　月　日",入力!$J$31)</f>
        <v>　　年　月　日</v>
      </c>
      <c r="X4" s="798"/>
      <c r="Y4" s="798"/>
      <c r="Z4" s="798"/>
      <c r="AA4" s="798"/>
      <c r="AB4" s="798"/>
      <c r="AC4" s="798"/>
      <c r="AD4" s="798"/>
    </row>
    <row r="5" spans="1:48" ht="20.100000000000001" customHeight="1">
      <c r="A5" s="852" t="str">
        <f>IF(入力!$C$88="","",入力!$C$88)</f>
        <v/>
      </c>
      <c r="B5" s="852"/>
      <c r="C5" s="852"/>
      <c r="D5" s="852"/>
      <c r="E5" s="852"/>
      <c r="F5" s="852"/>
      <c r="G5" s="852"/>
      <c r="H5" s="852"/>
      <c r="I5" s="852"/>
      <c r="J5" s="852"/>
      <c r="K5" s="853" t="s">
        <v>148</v>
      </c>
      <c r="L5" s="853"/>
    </row>
    <row r="6" spans="1:48" ht="5.0999999999999996" customHeight="1">
      <c r="A6" s="72"/>
      <c r="B6" s="72"/>
      <c r="C6" s="72"/>
      <c r="D6" s="72"/>
      <c r="E6" s="72"/>
      <c r="F6" s="72"/>
      <c r="G6" s="72"/>
      <c r="H6" s="72"/>
      <c r="I6" s="72"/>
      <c r="J6" s="72"/>
      <c r="K6" s="21"/>
      <c r="L6" s="21"/>
    </row>
    <row r="7" spans="1:48" ht="20.100000000000001" customHeight="1">
      <c r="A7" s="852"/>
      <c r="B7" s="852"/>
      <c r="C7" s="852"/>
      <c r="D7" s="852"/>
      <c r="E7" s="852"/>
      <c r="F7" s="852"/>
      <c r="G7" s="852"/>
      <c r="H7" s="852"/>
      <c r="I7" s="852"/>
      <c r="J7" s="852"/>
      <c r="K7" s="853" t="s">
        <v>148</v>
      </c>
      <c r="L7" s="853"/>
    </row>
    <row r="8" spans="1:48" ht="5.0999999999999996" customHeight="1">
      <c r="A8" s="72"/>
      <c r="B8" s="72"/>
      <c r="C8" s="72"/>
      <c r="D8" s="72"/>
      <c r="E8" s="72"/>
      <c r="F8" s="72"/>
      <c r="G8" s="72"/>
      <c r="H8" s="72"/>
      <c r="I8" s="72"/>
      <c r="J8" s="72"/>
      <c r="K8" s="21"/>
      <c r="L8" s="21"/>
    </row>
    <row r="9" spans="1:48" ht="20.100000000000001" customHeight="1">
      <c r="A9" s="852"/>
      <c r="B9" s="852"/>
      <c r="C9" s="852"/>
      <c r="D9" s="852"/>
      <c r="E9" s="852"/>
      <c r="F9" s="852"/>
      <c r="G9" s="852"/>
      <c r="H9" s="852"/>
      <c r="I9" s="852"/>
      <c r="J9" s="852"/>
      <c r="K9" s="853" t="s">
        <v>148</v>
      </c>
      <c r="L9" s="853"/>
    </row>
    <row r="11" spans="1:48" s="3" customFormat="1" ht="18" customHeight="1">
      <c r="A11" s="3" t="s">
        <v>149</v>
      </c>
      <c r="D11" s="854" t="str">
        <f>IF(入力!$C$15="","　　年　月　日",入力!$C$15)</f>
        <v>　　年　月　日</v>
      </c>
      <c r="E11" s="854"/>
      <c r="F11" s="854"/>
      <c r="G11" s="854"/>
      <c r="H11" s="854"/>
      <c r="I11" s="854"/>
      <c r="J11" s="854"/>
      <c r="K11" s="854"/>
      <c r="L11" s="854"/>
      <c r="M11" s="3" t="s">
        <v>151</v>
      </c>
    </row>
    <row r="12" spans="1:48" s="3" customFormat="1" ht="18" customHeight="1">
      <c r="A12" s="3" t="s">
        <v>150</v>
      </c>
    </row>
    <row r="13" spans="1:48" s="3" customFormat="1" ht="18" customHeight="1">
      <c r="A13" s="3" t="s">
        <v>103</v>
      </c>
    </row>
    <row r="14" spans="1:48" ht="18" customHeight="1"/>
    <row r="15" spans="1:48" s="3" customFormat="1" ht="20.100000000000001" customHeight="1">
      <c r="A15" s="845" t="s">
        <v>152</v>
      </c>
      <c r="B15" s="845"/>
      <c r="C15" s="845"/>
      <c r="D15" s="845"/>
      <c r="E15" s="845"/>
      <c r="F15" s="851" t="s">
        <v>154</v>
      </c>
      <c r="G15" s="851"/>
      <c r="H15" s="851"/>
      <c r="I15" s="855">
        <f>IF(入力!$C$46="",入力!$C$38,入力!$C$46)</f>
        <v>0</v>
      </c>
      <c r="J15" s="855"/>
      <c r="K15" s="855"/>
      <c r="L15" s="855"/>
      <c r="M15" s="855"/>
      <c r="N15" s="855"/>
      <c r="O15" s="855"/>
      <c r="P15" s="855"/>
      <c r="Q15" s="855"/>
      <c r="R15" s="855"/>
      <c r="S15" s="855"/>
      <c r="T15" s="855"/>
      <c r="U15" s="855"/>
      <c r="V15" s="855"/>
      <c r="W15" s="855"/>
      <c r="X15" s="855"/>
      <c r="Y15" s="855"/>
      <c r="Z15" s="855"/>
      <c r="AA15" s="855"/>
    </row>
    <row r="16" spans="1:48" s="3" customFormat="1" ht="15" customHeight="1"/>
    <row r="17" spans="1:59" s="3" customFormat="1" ht="20.100000000000001" customHeight="1">
      <c r="F17" s="851" t="s">
        <v>153</v>
      </c>
      <c r="G17" s="851"/>
      <c r="H17" s="851"/>
      <c r="I17" s="852" t="str">
        <f>IF(入力!$C$43="","",CONCATENATE(入力!$C$43,"　",入力!$D$43))</f>
        <v/>
      </c>
      <c r="J17" s="852"/>
      <c r="K17" s="852"/>
      <c r="L17" s="852"/>
      <c r="M17" s="852"/>
      <c r="N17" s="852"/>
      <c r="O17" s="852"/>
      <c r="P17" s="852"/>
      <c r="Q17" s="852"/>
      <c r="R17" s="852"/>
      <c r="S17" s="852"/>
      <c r="T17" s="852"/>
      <c r="U17" s="852"/>
      <c r="V17" s="852"/>
      <c r="W17" s="852"/>
      <c r="X17" s="852"/>
      <c r="Y17" s="852"/>
      <c r="Z17" s="852"/>
      <c r="AA17" s="73" t="s">
        <v>16</v>
      </c>
    </row>
    <row r="18" spans="1:59" s="3" customFormat="1" ht="15" customHeight="1"/>
    <row r="19" spans="1:59" ht="20.100000000000001" customHeight="1">
      <c r="J19" s="1" t="s">
        <v>156</v>
      </c>
      <c r="L19" s="850" t="str">
        <f>IF(入力!$E$43="","　　年　月　日",入力!$E$43)</f>
        <v>　　年　月　日</v>
      </c>
      <c r="M19" s="850"/>
      <c r="N19" s="850"/>
      <c r="O19" s="850"/>
      <c r="P19" s="850"/>
      <c r="Q19" s="850"/>
      <c r="R19" s="850"/>
      <c r="S19" s="850"/>
      <c r="T19" s="850"/>
      <c r="U19" s="850"/>
      <c r="V19" s="1" t="s">
        <v>79</v>
      </c>
      <c r="X19" s="1" t="s">
        <v>157</v>
      </c>
    </row>
    <row r="20" spans="1:59" s="3" customFormat="1" ht="15" customHeight="1"/>
    <row r="21" spans="1:59" s="2" customFormat="1" ht="20.100000000000001" customHeight="1">
      <c r="G21" s="2" t="s">
        <v>158</v>
      </c>
    </row>
    <row r="22" spans="1:59" s="3" customFormat="1" ht="18" customHeight="1"/>
    <row r="23" spans="1:59" s="3" customFormat="1" ht="20.100000000000001" customHeight="1">
      <c r="A23" s="845" t="s">
        <v>155</v>
      </c>
      <c r="B23" s="845"/>
      <c r="C23" s="845"/>
      <c r="D23" s="845"/>
      <c r="E23" s="845"/>
      <c r="F23" s="851" t="s">
        <v>154</v>
      </c>
      <c r="G23" s="851"/>
      <c r="H23" s="851"/>
      <c r="I23" s="855" t="str">
        <f>IF(入力!$A$33="◎","",IF(入力!$C$46="","同　上",入力!$C$46))</f>
        <v>同　上</v>
      </c>
      <c r="J23" s="855"/>
      <c r="K23" s="855"/>
      <c r="L23" s="855"/>
      <c r="M23" s="855"/>
      <c r="N23" s="855"/>
      <c r="O23" s="855"/>
      <c r="P23" s="855"/>
      <c r="Q23" s="855"/>
      <c r="R23" s="855"/>
      <c r="S23" s="855"/>
      <c r="T23" s="855"/>
      <c r="U23" s="855"/>
      <c r="V23" s="855"/>
      <c r="W23" s="855"/>
      <c r="X23" s="855"/>
      <c r="Y23" s="855"/>
      <c r="Z23" s="855"/>
      <c r="AA23" s="855"/>
    </row>
    <row r="24" spans="1:59" s="3" customFormat="1" ht="15" customHeight="1"/>
    <row r="25" spans="1:59" s="3" customFormat="1" ht="20.100000000000001" customHeight="1">
      <c r="F25" s="851" t="s">
        <v>153</v>
      </c>
      <c r="G25" s="851"/>
      <c r="H25" s="851"/>
      <c r="I25" s="852" t="str">
        <f>IF(入力!$A$33="◎","",IF(入力!$A$33="",CONCATENATE(入力!$C$36,"　",入力!$D$36),CONCATENATE(入力!$I$36,"　",入力!$J$36)))</f>
        <v>　</v>
      </c>
      <c r="J25" s="852"/>
      <c r="K25" s="852"/>
      <c r="L25" s="852"/>
      <c r="M25" s="852"/>
      <c r="N25" s="852"/>
      <c r="O25" s="852"/>
      <c r="P25" s="852"/>
      <c r="Q25" s="852"/>
      <c r="R25" s="852"/>
      <c r="S25" s="852"/>
      <c r="T25" s="852"/>
      <c r="U25" s="852"/>
      <c r="V25" s="852"/>
      <c r="W25" s="852"/>
      <c r="X25" s="852"/>
      <c r="Y25" s="852"/>
      <c r="Z25" s="852"/>
      <c r="AA25" s="73" t="s">
        <v>16</v>
      </c>
    </row>
    <row r="26" spans="1:59" s="3" customFormat="1" ht="20.100000000000001" customHeight="1">
      <c r="E26" s="849" t="s">
        <v>159</v>
      </c>
      <c r="F26" s="849"/>
      <c r="G26" s="849"/>
      <c r="H26" s="849"/>
      <c r="I26" s="849"/>
      <c r="J26" s="849"/>
      <c r="K26" s="849"/>
      <c r="L26" s="849"/>
      <c r="M26" s="849"/>
      <c r="N26" s="849"/>
      <c r="O26" s="849"/>
      <c r="P26" s="849"/>
      <c r="Q26" s="849"/>
      <c r="R26" s="849"/>
      <c r="S26" s="849"/>
      <c r="T26" s="849"/>
      <c r="U26" s="849"/>
      <c r="V26" s="849"/>
      <c r="W26" s="849"/>
      <c r="X26" s="849"/>
      <c r="Y26" s="849"/>
      <c r="Z26" s="849"/>
      <c r="AA26" s="849"/>
      <c r="AB26" s="849"/>
      <c r="AC26" s="849"/>
      <c r="AI26" s="849" t="s">
        <v>159</v>
      </c>
      <c r="AJ26" s="849"/>
      <c r="AK26" s="849"/>
      <c r="AL26" s="849"/>
      <c r="AM26" s="849"/>
      <c r="AN26" s="849"/>
      <c r="AO26" s="849"/>
      <c r="AP26" s="849"/>
      <c r="AQ26" s="849"/>
      <c r="AR26" s="849"/>
      <c r="AS26" s="849"/>
      <c r="AT26" s="849"/>
      <c r="AU26" s="849"/>
      <c r="AV26" s="849"/>
      <c r="AW26" s="849"/>
      <c r="AX26" s="849"/>
      <c r="AY26" s="849"/>
      <c r="AZ26" s="849"/>
      <c r="BA26" s="849"/>
      <c r="BB26" s="849"/>
      <c r="BC26" s="849"/>
      <c r="BD26" s="849"/>
      <c r="BE26" s="849"/>
      <c r="BF26" s="849"/>
      <c r="BG26" s="849"/>
    </row>
    <row r="28" spans="1:59" s="3" customFormat="1" ht="20.100000000000001" customHeight="1">
      <c r="O28" s="3" t="s">
        <v>160</v>
      </c>
      <c r="AI28" s="849" t="s">
        <v>159</v>
      </c>
      <c r="AJ28" s="849"/>
      <c r="AK28" s="849"/>
      <c r="AL28" s="849"/>
      <c r="AM28" s="849"/>
      <c r="AN28" s="849"/>
      <c r="AO28" s="849"/>
      <c r="AP28" s="849"/>
      <c r="AQ28" s="849"/>
      <c r="AR28" s="849"/>
      <c r="AS28" s="849"/>
      <c r="AT28" s="849"/>
      <c r="AU28" s="849"/>
      <c r="AV28" s="849"/>
      <c r="AW28" s="849"/>
      <c r="AX28" s="849"/>
      <c r="AY28" s="849"/>
      <c r="AZ28" s="849"/>
      <c r="BA28" s="849"/>
      <c r="BB28" s="849"/>
      <c r="BC28" s="849"/>
      <c r="BD28" s="849"/>
      <c r="BE28" s="849"/>
      <c r="BF28" s="849"/>
      <c r="BG28" s="849"/>
    </row>
    <row r="29" spans="1:59" s="3" customFormat="1" ht="20.100000000000001" customHeight="1"/>
    <row r="30" spans="1:59" s="3" customFormat="1" ht="18" customHeight="1">
      <c r="A30" s="74" t="s">
        <v>161</v>
      </c>
      <c r="AI30" s="849" t="s">
        <v>159</v>
      </c>
      <c r="AJ30" s="849"/>
      <c r="AK30" s="849"/>
      <c r="AL30" s="849"/>
      <c r="AM30" s="849"/>
      <c r="AN30" s="849"/>
      <c r="AO30" s="849"/>
      <c r="AP30" s="849"/>
      <c r="AQ30" s="849"/>
      <c r="AR30" s="849"/>
      <c r="AS30" s="849"/>
      <c r="AT30" s="849"/>
      <c r="AU30" s="849"/>
      <c r="AV30" s="849"/>
      <c r="AW30" s="849"/>
      <c r="AX30" s="849"/>
      <c r="AY30" s="849"/>
      <c r="AZ30" s="849"/>
      <c r="BA30" s="849"/>
      <c r="BB30" s="849"/>
      <c r="BC30" s="849"/>
      <c r="BD30" s="849"/>
      <c r="BE30" s="849"/>
      <c r="BF30" s="849"/>
      <c r="BG30" s="849"/>
    </row>
    <row r="31" spans="1:59" s="3" customFormat="1" ht="18" customHeight="1">
      <c r="A31" s="3" t="s">
        <v>162</v>
      </c>
    </row>
    <row r="32" spans="1:59" s="3" customFormat="1" ht="18" customHeight="1"/>
    <row r="33" spans="1:1" s="3" customFormat="1" ht="18" customHeight="1">
      <c r="A33" s="3" t="s">
        <v>163</v>
      </c>
    </row>
    <row r="34" spans="1:1" s="3" customFormat="1" ht="18" customHeight="1"/>
    <row r="35" spans="1:1" s="3" customFormat="1" ht="18" customHeight="1">
      <c r="A35" s="3" t="s">
        <v>164</v>
      </c>
    </row>
    <row r="36" spans="1:1" s="3" customFormat="1" ht="18" customHeight="1">
      <c r="A36" s="3" t="s">
        <v>165</v>
      </c>
    </row>
    <row r="37" spans="1:1" s="3" customFormat="1" ht="18" customHeight="1">
      <c r="A37" s="3" t="s">
        <v>166</v>
      </c>
    </row>
    <row r="38" spans="1:1" s="3" customFormat="1" ht="18" customHeight="1">
      <c r="A38" s="3" t="s">
        <v>167</v>
      </c>
    </row>
    <row r="39" spans="1:1" s="3" customFormat="1" ht="18" customHeight="1"/>
    <row r="40" spans="1:1" s="2" customFormat="1" ht="12" customHeight="1">
      <c r="A40" s="2" t="s">
        <v>104</v>
      </c>
    </row>
    <row r="41" spans="1:1" s="2" customFormat="1" ht="12" customHeight="1">
      <c r="A41" s="2" t="s">
        <v>168</v>
      </c>
    </row>
    <row r="42" spans="1:1" s="2" customFormat="1" ht="12" customHeight="1">
      <c r="A42" s="2" t="s">
        <v>169</v>
      </c>
    </row>
    <row r="43" spans="1:1" s="2" customFormat="1" ht="12" customHeight="1">
      <c r="A43" s="2" t="s">
        <v>170</v>
      </c>
    </row>
    <row r="44" spans="1:1" s="2" customFormat="1" ht="12" customHeight="1">
      <c r="A44" s="2" t="s">
        <v>171</v>
      </c>
    </row>
    <row r="45" spans="1:1" s="2" customFormat="1" ht="12" customHeight="1">
      <c r="A45" s="2" t="s">
        <v>172</v>
      </c>
    </row>
    <row r="46" spans="1:1" s="3" customFormat="1" ht="20.100000000000001" customHeight="1"/>
    <row r="47" spans="1:1" s="3" customFormat="1" ht="20.100000000000001" customHeight="1"/>
    <row r="48" spans="1:1" s="3" customFormat="1" ht="20.100000000000001" customHeight="1"/>
  </sheetData>
  <sheetProtection sheet="1" selectLockedCells="1"/>
  <mergeCells count="24">
    <mergeCell ref="E26:AC26"/>
    <mergeCell ref="AI26:BG26"/>
    <mergeCell ref="F17:H17"/>
    <mergeCell ref="I17:Z17"/>
    <mergeCell ref="L19:U19"/>
    <mergeCell ref="A23:E23"/>
    <mergeCell ref="F23:H23"/>
    <mergeCell ref="I23:AA23"/>
    <mergeCell ref="AI28:BG28"/>
    <mergeCell ref="AI30:BG30"/>
    <mergeCell ref="I2:W2"/>
    <mergeCell ref="W4:AD4"/>
    <mergeCell ref="A5:J5"/>
    <mergeCell ref="K5:L5"/>
    <mergeCell ref="A7:J7"/>
    <mergeCell ref="K7:L7"/>
    <mergeCell ref="A9:J9"/>
    <mergeCell ref="K9:L9"/>
    <mergeCell ref="D11:L11"/>
    <mergeCell ref="A15:E15"/>
    <mergeCell ref="F15:H15"/>
    <mergeCell ref="I15:AA15"/>
    <mergeCell ref="F25:H25"/>
    <mergeCell ref="I25:Z25"/>
  </mergeCells>
  <phoneticPr fontId="3"/>
  <conditionalFormatting sqref="I15:AA15">
    <cfRule type="cellIs" dxfId="4" priority="1" operator="equal">
      <formula>0</formula>
    </cfRule>
  </conditionalFormatting>
  <printOptions horizontalCentered="1"/>
  <pageMargins left="0.78740157480314965" right="0.59055118110236227" top="0.59055118110236227" bottom="0" header="0" footer="0"/>
  <pageSetup paperSize="9" scale="9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16</vt:i4>
      </vt:variant>
    </vt:vector>
  </HeadingPairs>
  <TitlesOfParts>
    <vt:vector size="31" baseType="lpstr">
      <vt:lpstr>利用上の説明</vt:lpstr>
      <vt:lpstr>単位こども会・校区Ｍ</vt:lpstr>
      <vt:lpstr>入力</vt:lpstr>
      <vt:lpstr>①事故第一報</vt:lpstr>
      <vt:lpstr>②府様式第6号</vt:lpstr>
      <vt:lpstr>③府様式第7号</vt:lpstr>
      <vt:lpstr>④府様式第8号-1</vt:lpstr>
      <vt:lpstr>⑤-1府様式第8号-2(医療機関1～3)</vt:lpstr>
      <vt:lpstr>⑤-2府様式第8号-2(医療機関4)</vt:lpstr>
      <vt:lpstr>⑥-1共済様式21(医療機関1～2)</vt:lpstr>
      <vt:lpstr>⑥-2共済様式21(医療機関3～4)</vt:lpstr>
      <vt:lpstr>⑦-1共済様式22(医療機関1～3)</vt:lpstr>
      <vt:lpstr>⑦-2共済様式22(医療機関4)</vt:lpstr>
      <vt:lpstr>⑧遅延理由書</vt:lpstr>
      <vt:lpstr>⑨連絡票</vt:lpstr>
      <vt:lpstr>①事故第一報!Print_Area</vt:lpstr>
      <vt:lpstr>②府様式第6号!Print_Area</vt:lpstr>
      <vt:lpstr>③府様式第7号!Print_Area</vt:lpstr>
      <vt:lpstr>'④府様式第8号-1'!Print_Area</vt:lpstr>
      <vt:lpstr>'⑤-1府様式第8号-2(医療機関1～3)'!Print_Area</vt:lpstr>
      <vt:lpstr>'⑤-2府様式第8号-2(医療機関4)'!Print_Area</vt:lpstr>
      <vt:lpstr>'⑥-1共済様式21(医療機関1～2)'!Print_Area</vt:lpstr>
      <vt:lpstr>'⑥-2共済様式21(医療機関3～4)'!Print_Area</vt:lpstr>
      <vt:lpstr>'⑦-1共済様式22(医療機関1～3)'!Print_Area</vt:lpstr>
      <vt:lpstr>'⑦-2共済様式22(医療機関4)'!Print_Area</vt:lpstr>
      <vt:lpstr>⑧遅延理由書!Print_Area</vt:lpstr>
      <vt:lpstr>⑨連絡票!Print_Area</vt:lpstr>
      <vt:lpstr>単位こども会・校区Ｍ!Print_Area</vt:lpstr>
      <vt:lpstr>入力!Print_Area</vt:lpstr>
      <vt:lpstr>利用上の説明!Print_Area</vt:lpstr>
      <vt:lpstr>単位こども会・校区Ｍ!Print_Titles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YELL @</dc:creator>
  <cp:lastModifiedBy>YELL @</cp:lastModifiedBy>
  <cp:lastPrinted>2026-04-24T22:20:52Z</cp:lastPrinted>
  <dcterms:created xsi:type="dcterms:W3CDTF">2024-03-23T11:29:49Z</dcterms:created>
  <dcterms:modified xsi:type="dcterms:W3CDTF">2026-04-26T14:05:19Z</dcterms:modified>
</cp:coreProperties>
</file>